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f0bab5b7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тоги" sheetId="1" r:id="R46506c7d46ce4f89"/>
    <x:sheet xmlns:r="http://schemas.openxmlformats.org/officeDocument/2006/relationships" name="Ведомость" sheetId="2" r:id="R862f4a0e6f5447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General"/>
    <x:numFmt numFmtId="201" formatCode="mm/yyyy"/>
    <x:numFmt numFmtId="202" formatCode="#,##0.00;(#,##0.00);&quot;—&quot;"/>
    <x:numFmt numFmtId="203" formatCode="0.00"/>
  </x:numFmts>
  <x:fonts count="7">
    <x:font>
      <x:sz val="11"/>
      <x:name val="Carlito"/>
    </x:font>
    <x:font>
      <x:sz val="10"/>
      <x:color rgb="FF000000"/>
      <x:name val="Arial"/>
    </x:font>
    <x:font>
      <x:b/>
      <x:sz val="16"/>
      <x:color rgb="FF17324D"/>
      <x:name val="Arial"/>
    </x:font>
    <x:font>
      <x:sz val="10"/>
      <x:color rgb="FF667685"/>
      <x:name val="Arial"/>
    </x:font>
    <x:font>
      <x:sz val="10"/>
      <x:color rgb="FF1262A3"/>
      <x:name val="Arial"/>
    </x:font>
    <x:font>
      <x:b/>
      <x:sz val="10"/>
      <x:color rgb="FFFFFFFF"/>
      <x:name val="Arial"/>
    </x:font>
    <x:font>
      <x:b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B"/>
      </x:patternFill>
    </x:fill>
    <x:fill>
      <x:patternFill patternType="solid">
        <x:fgColor rgb="FF17324D"/>
      </x:patternFill>
    </x:fill>
    <x:fill>
      <x:patternFill patternType="solid">
        <x:fgColor rgb="FFF4F8FA"/>
      </x:patternFill>
    </x:fill>
  </x:fills>
  <x:borders count="6">
    <x:border/>
    <x:border>
      <x:bottom style="thin">
        <x:color rgb="FF087F8C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top style="thin">
        <x:color rgb="FF087F8C"/>
      </x:top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2" xfId="0" applyNumberFormat="1" applyFont="1" applyFill="1" applyBorder="1" applyAlignment="1">
      <x:alignment vertical="center"/>
    </x:xf>
    <x:xf numFmtId="200" fontId="5" fillId="3" borderId="3" xfId="0" applyNumberFormat="1" applyFont="1" applyFill="1" applyBorder="1" applyAlignment="1">
      <x:alignment vertical="center"/>
    </x:xf>
    <x:xf numFmtId="200" fontId="5" fillId="3" borderId="2" xfId="0" applyNumberFormat="1" applyFont="1" applyFill="1" applyBorder="1" applyAlignment="1">
      <x:alignment vertical="center" wrapText="1"/>
    </x:xf>
    <x:xf numFmtId="200" fontId="5" fillId="3" borderId="3" xfId="0" applyNumberFormat="1" applyFont="1" applyFill="1" applyBorder="1" applyAlignment="1">
      <x:alignment vertical="center" wrapText="1"/>
    </x:xf>
    <x:xf numFmtId="200" fontId="5" fillId="3" borderId="2" xfId="0" applyNumberFormat="1" applyFont="1" applyFill="1" applyBorder="1" applyAlignment="1">
      <x:alignment horizontal="center" vertical="center" wrapText="1"/>
    </x:xf>
    <x:xf numFmtId="200" fontId="5" fillId="3" borderId="3" xfId="0" applyNumberFormat="1" applyFont="1" applyFill="1" applyBorder="1" applyAlignment="1">
      <x:alignment horizontal="center"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4" borderId="4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200" fontId="5" fillId="3" borderId="5" xfId="0" applyNumberFormat="1" applyFont="1" applyFill="1" applyBorder="1" applyAlignment="1">
      <x:alignment vertical="center"/>
    </x:xf>
    <x:xf numFmtId="200" fontId="5" fillId="3" borderId="5" xfId="0" applyNumberFormat="1" applyFont="1" applyFill="1" applyBorder="1" applyAlignment="1">
      <x:alignment vertical="center" wrapText="1"/>
    </x:xf>
    <x:xf numFmtId="200" fontId="5" fillId="3" borderId="5" xfId="0" applyNumberFormat="1" applyFont="1" applyFill="1" applyBorder="1" applyAlignment="1">
      <x:alignment horizontal="center" vertical="center" wrapText="1"/>
    </x:xf>
    <x:xf numFmtId="202" fontId="4" fillId="2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  <x:dxf>
      <x:font>
        <x:b/>
        <x:color rgb="FFA1262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6db22d10f413b" /><Relationship Type="http://schemas.openxmlformats.org/officeDocument/2006/relationships/theme" Target="/xl/theme/theme1.xml" Id="R53695e87f01146ce" /><Relationship Type="http://schemas.openxmlformats.org/officeDocument/2006/relationships/sharedStrings" Target="/xl/sharedStrings.xml" Id="Rdd0ab7a4da3e4453" /><Relationship Type="http://schemas.openxmlformats.org/officeDocument/2006/relationships/worksheet" Target="/xl/worksheets/sheet1.xml" Id="R46506c7d46ce4f89" /><Relationship Type="http://schemas.openxmlformats.org/officeDocument/2006/relationships/worksheet" Target="/xl/worksheets/sheet2.xml" Id="R862f4a0e6f5447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8" hidden="0" customWidth="1"/>
    <x:col min="2" max="2" width="23" hidden="0" customWidth="1"/>
    <x:col min="3" max="3" width="3" hidden="0" customWidth="1"/>
    <x:col min="4" max="4" width="37" hidden="0" customWidth="1"/>
    <x:col min="5" max="5" width="23" hidden="0" customWidth="1"/>
    <x:col min="6" max="6" width="3" hidden="0" customWidth="1"/>
    <x:col min="7" max="7" width="42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</x:row>
    <x:row r="2" ht="29" customHeight="1">
      <x:c r="A2" s="4" t="str">
        <x:v>Хак Фин. Зарплатная ведомость</x:v>
      </x:c>
      <x:c r="B2" s="4"/>
      <x:c r="C2" s="4"/>
      <x:c r="D2" s="4"/>
      <x:c r="E2" s="4"/>
      <x:c r="F2" s="4"/>
      <x:c r="G2" s="4"/>
    </x:row>
    <x:row r="3" ht="21" customHeight="1">
      <x:c r="A3" s="6" t="str">
        <x:v>Управленческий расчёт начислений и выплат. Учебный шаблон, не регламентированная кадровая или налоговая форма.</x:v>
      </x:c>
      <x:c r="B3" s="5"/>
      <x:c r="C3" s="5"/>
      <x:c r="D3" s="5"/>
      <x:c r="E3" s="5"/>
      <x:c r="F3" s="5"/>
      <x:c r="G3" s="5"/>
    </x:row>
    <x:row r="4" ht="21" customHeight="1">
      <x:c r="A4" s="3"/>
      <x:c r="B4" s="3"/>
      <x:c r="C4" s="3"/>
      <x:c r="D4" s="3"/>
      <x:c r="E4" s="3"/>
      <x:c r="F4" s="3"/>
      <x:c r="G4" s="3"/>
    </x:row>
    <x:row r="5" ht="21" customHeight="1">
      <x:c r="A5" s="3" t="str">
        <x:v>Расчётный месяц</x:v>
      </x:c>
      <x:c r="B5" s="9" t="n">
        <x:v>46266</x:v>
      </x:c>
      <x:c r="C5" s="3"/>
      <x:c r="D5" s="3" t="str">
        <x:v>Валюта</x:v>
      </x:c>
      <x:c r="E5" s="8" t="str">
        <x:v>RUB</x:v>
      </x:c>
      <x:c r="F5" s="3"/>
      <x:c r="G5" s="3"/>
    </x:row>
    <x:row r="6" ht="21" customHeight="1">
      <x:c r="A6" s="3" t="str">
        <x:v>Единица времени</x:v>
      </x:c>
      <x:c r="B6" s="8" t="str">
        <x:v>Дни</x:v>
      </x:c>
      <x:c r="C6" s="3"/>
      <x:c r="D6" s="3"/>
      <x:c r="E6" s="3"/>
      <x:c r="F6" s="3"/>
      <x:c r="G6" s="3"/>
    </x:row>
    <x:row r="7" ht="21" customHeight="1">
      <x:c r="A7" s="3"/>
      <x:c r="B7" s="3"/>
      <x:c r="C7" s="3"/>
      <x:c r="D7" s="3"/>
      <x:c r="E7" s="3"/>
      <x:c r="F7" s="3"/>
      <x:c r="G7" s="3"/>
    </x:row>
    <x:row r="8" ht="21" customHeight="1">
      <x:c r="A8" s="10" t="str">
        <x:v>1. Укажите месяц и единицу времени. В «Ведомости» замените вымышленные ID и суммы своими данными.</x:v>
      </x:c>
      <x:c r="B8" s="3"/>
      <x:c r="C8" s="3"/>
      <x:c r="D8" s="3"/>
      <x:c r="E8" s="3"/>
      <x:c r="F8" s="3"/>
      <x:c r="G8" s="3"/>
    </x:row>
    <x:row r="9" ht="21" customHeight="1">
      <x:c r="A9" s="10" t="str">
        <x:v>2. Заполните оклад, норму и отработанное время. Премии, удержания и начисления работодателя вводятся вручную.</x:v>
      </x:c>
      <x:c r="B9" s="3"/>
      <x:c r="C9" s="3"/>
      <x:c r="D9" s="3"/>
      <x:c r="E9" s="3"/>
      <x:c r="F9" s="3"/>
      <x:c r="G9" s="3"/>
    </x:row>
    <x:row r="10" ht="21" customHeight="1">
      <x:c r="A10" s="10" t="str">
        <x:v>3. Внесите аванс и выплаты после аванса отдельно. Проверьте остаток и ошибки. Выплаты относятся к этому расчётному месяцу.</x:v>
      </x:c>
      <x:c r="B10" s="3"/>
      <x:c r="C10" s="3"/>
      <x:c r="D10" s="3"/>
      <x:c r="E10" s="3"/>
      <x:c r="F10" s="3"/>
      <x:c r="G10" s="3"/>
    </x:row>
    <x:row r="11" ht="21" customHeight="1">
      <x:c r="A11" s="3"/>
      <x:c r="B11" s="3"/>
      <x:c r="C11" s="3"/>
      <x:c r="D11" s="3"/>
      <x:c r="E11" s="3"/>
      <x:c r="F11" s="3"/>
      <x:c r="G11" s="3"/>
    </x:row>
    <x:row r="12" ht="43" customHeight="1">
      <x:c r="A12" s="17" t="str">
        <x:v>Начисления и выплаты</x:v>
      </x:c>
      <x:c r="B12" s="18" t="str">
        <x:v>Сумма</x:v>
      </x:c>
      <x:c r="C12" s="3"/>
      <x:c r="D12" s="24" t="str">
        <x:v>Затраты работодателя</x:v>
      </x:c>
      <x:c r="E12" s="24" t="str">
        <x:v>Сумма</x:v>
      </x:c>
      <x:c r="F12" s="3"/>
      <x:c r="G12" s="3"/>
    </x:row>
    <x:row r="13" ht="21" customHeight="1">
      <x:c r="A13" s="3" t="str">
        <x:v>Начислено сотрудникам</x:v>
      </x:c>
      <x:c r="B13" s="22" t="n">
        <x:f>SUM('Ведомость'!H12:H111)</x:f>
        <x:v>215909.09</x:v>
      </x:c>
      <x:c r="C13" s="3"/>
      <x:c r="D13" s="3" t="str">
        <x:v>Начислено сотрудникам</x:v>
      </x:c>
      <x:c r="E13" s="22" t="n">
        <x:f>B13</x:f>
        <x:v>215909.09</x:v>
      </x:c>
      <x:c r="F13" s="3"/>
      <x:c r="G13" s="3"/>
    </x:row>
    <x:row r="14" ht="21" customHeight="1">
      <x:c r="A14" s="3" t="str">
        <x:v>Удержания сотрудников</x:v>
      </x:c>
      <x:c r="B14" s="22" t="n">
        <x:f>SUM('Ведомость'!I12:I111)</x:f>
        <x:v>28000</x:v>
      </x:c>
      <x:c r="C14" s="3"/>
      <x:c r="D14" s="3" t="str">
        <x:v>Доп. начисления работодателя</x:v>
      </x:c>
      <x:c r="E14" s="22" t="n">
        <x:f>SUM('Ведомость'!N12:N111)</x:f>
        <x:v>61000</x:v>
      </x:c>
      <x:c r="F14" s="3"/>
      <x:c r="G14" s="3"/>
    </x:row>
    <x:row r="15" ht="21" customHeight="1">
      <x:c r="A15" s="3" t="str">
        <x:v>К выплате после удержаний</x:v>
      </x:c>
      <x:c r="B15" s="22" t="n">
        <x:f>SUM('Ведомость'!J12:J111)</x:f>
        <x:v>187909.09</x:v>
      </x:c>
      <x:c r="C15" s="3"/>
      <x:c r="D15" s="21" t="str">
        <x:v>Полная стоимость работодателя</x:v>
      </x:c>
      <x:c r="E15" s="23" t="n">
        <x:f>SUM('Ведомость'!O12:O111)</x:f>
        <x:v>276909.08999999997</x:v>
      </x:c>
      <x:c r="F15" s="3"/>
      <x:c r="G15" s="3"/>
    </x:row>
    <x:row r="16" ht="21" customHeight="1">
      <x:c r="A16" s="3" t="str">
        <x:v>Авансы</x:v>
      </x:c>
      <x:c r="B16" s="22" t="n">
        <x:f>SUM('Ведомость'!K12:K111)</x:f>
        <x:v>65000</x:v>
      </x:c>
      <x:c r="C16" s="3"/>
      <x:c r="D16" s="3"/>
      <x:c r="E16" s="3"/>
      <x:c r="F16" s="3"/>
      <x:c r="G16" s="3"/>
    </x:row>
    <x:row r="17" ht="21" customHeight="1">
      <x:c r="A17" s="3" t="str">
        <x:v>Выплачено после аванса</x:v>
      </x:c>
      <x:c r="B17" s="22" t="n">
        <x:f>SUM('Ведомость'!L12:L111)</x:f>
        <x:v>86000</x:v>
      </x:c>
      <x:c r="C17" s="3"/>
      <x:c r="D17" s="10" t="str">
        <x:v>Начисления работодателя не уменьшают выплату сотруднику.</x:v>
      </x:c>
      <x:c r="E17" s="3"/>
      <x:c r="F17" s="3"/>
      <x:c r="G17" s="3"/>
    </x:row>
    <x:row r="18" ht="21" customHeight="1">
      <x:c r="A18" s="21" t="str">
        <x:v>Осталось выплатить</x:v>
      </x:c>
      <x:c r="B18" s="23" t="n">
        <x:f>SUM('Ведомость'!M12:M111)</x:f>
        <x:v>36909.09</x:v>
      </x:c>
      <x:c r="C18" s="3"/>
      <x:c r="D18" s="10" t="str">
        <x:v>Взносы и налоги автоматически не рассчитываются.</x:v>
      </x:c>
      <x:c r="E18" s="3"/>
      <x:c r="F18" s="3"/>
      <x:c r="G18" s="3"/>
    </x:row>
    <x:row r="19" ht="21" customHeight="1">
      <x:c r="A19" s="3"/>
      <x:c r="B19" s="3"/>
      <x:c r="C19" s="3"/>
      <x:c r="D19" s="3"/>
      <x:c r="E19" s="3"/>
      <x:c r="F19" s="3"/>
      <x:c r="G19" s="3"/>
    </x:row>
    <x:row r="20" ht="21" customHeight="1">
      <x:c r="A20" s="3"/>
      <x:c r="B20" s="3"/>
      <x:c r="C20" s="3"/>
      <x:c r="D20" s="3"/>
      <x:c r="E20" s="3"/>
      <x:c r="F20" s="3"/>
      <x:c r="G20" s="3"/>
    </x:row>
    <x:row r="21" ht="21" customHeight="1">
      <x:c r="A21" s="3"/>
      <x:c r="B21" s="3"/>
      <x:c r="C21" s="3"/>
      <x:c r="D21" s="3"/>
      <x:c r="E21" s="3"/>
      <x:c r="F21" s="3"/>
      <x:c r="G21" s="3"/>
    </x:row>
    <x:row r="22" ht="21" customHeight="1">
      <x:c r="A22" s="3" t="str">
        <x:v>Строк с ошибками</x:v>
      </x:c>
      <x:c r="B22" s="3" t="n">
        <x:f>COUNTIFS('Ведомость'!P12:P111,"Ошибка: поля или тип данных")+COUNTIFS('Ведомость'!P12:P111,"Ошибка: повтор ID")+COUNTIFS('Ведомость'!P12:P111,"Ошибка: сумма &lt; 0")+COUNTIFS('Ведомость'!P12:P111,"Ошибка: удержания выше суммы")</x:f>
        <x:v>0</x:v>
      </x:c>
      <x:c r="C22" s="3"/>
      <x:c r="D22" s="3" t="str">
        <x:v>Состояние расчёта</x:v>
      </x:c>
      <x:c r="E22" s="3" t="str">
        <x:f>IF(COUNTIFS('Ведомость'!P12:P111,"Ошибка: поля или тип данных")+COUNTIFS('Ведомость'!P12:P111,"Ошибка: повтор ID")+COUNTIFS('Ведомость'!P12:P111,"Ошибка: сумма &lt; 0")+COUNTIFS('Ведомость'!P12:P111,"Ошибка: удержания выше суммы")=0,"OK","Есть неполные строки")</x:f>
        <x:v>OK</x:v>
      </x:c>
      <x:c r="F22" s="3"/>
      <x:c r="G22" s="3"/>
    </x:row>
    <x:row r="23" ht="21" customHeight="1">
      <x:c r="A23" s="3" t="str">
        <x:v>Строк с переплатой</x:v>
      </x:c>
      <x:c r="B23" s="3" t="n">
        <x:f>COUNTIFS('Ведомость'!M12:M111,"&lt;0")</x:f>
        <x:v>0</x:v>
      </x:c>
      <x:c r="C23" s="3"/>
      <x:c r="D23" s="3"/>
      <x:c r="E23" s="3"/>
      <x:c r="F23" s="3"/>
      <x:c r="G23" s="3"/>
    </x:row>
    <x:row r="24" ht="21" customHeight="1">
      <x:c r="A24" s="3" t="str">
        <x:v>Сверка выплаты</x:v>
      </x:c>
      <x:c r="B24" s="25" t="n">
        <x:f>B15-SUM(B16:B18)</x:f>
        <x:v>0</x:v>
      </x:c>
      <x:c r="C24" s="3"/>
      <x:c r="D24" s="3"/>
      <x:c r="E24" s="3"/>
      <x:c r="F24" s="3"/>
      <x:c r="G24" s="3"/>
    </x:row>
    <x:row r="25" ht="21" customHeight="1">
      <x:c r="A25" s="3" t="str">
        <x:v>Сверка стоимости</x:v>
      </x:c>
      <x:c r="B25" s="25" t="n">
        <x:f>E15-SUM(E13:E14)</x:f>
        <x:v>0</x:v>
      </x:c>
      <x:c r="C25" s="3"/>
      <x:c r="D25" s="3"/>
      <x:c r="E25" s="3"/>
      <x:c r="F25" s="3"/>
      <x:c r="G25" s="3"/>
    </x:row>
    <x:row r="26" ht="21" customHeight="1">
      <x:c r="A26" s="3"/>
      <x:c r="B26" s="3"/>
      <x:c r="C26" s="3"/>
      <x:c r="D26" s="3"/>
      <x:c r="E26" s="3"/>
      <x:c r="F26" s="3"/>
      <x:c r="G26" s="3"/>
    </x:row>
    <x:row r="27" ht="21" customHeight="1">
      <x:c r="A27" s="10" t="str">
        <x:v>Итоги суммируют рассчитанные строки. При ошибках заполнения итог может быть неполным.</x:v>
      </x:c>
      <x:c r="B27" s="3"/>
      <x:c r="C27" s="3"/>
      <x:c r="D27" s="3"/>
      <x:c r="E27" s="3"/>
      <x:c r="F27" s="3"/>
      <x:c r="G27" s="3"/>
    </x:row>
    <x:row r="28" ht="21" customHeight="1">
      <x:c r="A28" s="10" t="str">
        <x:v>Пустые премии, удержания, авансы, выплаты и начисления работодателя считаются нулём.</x:v>
      </x:c>
      <x:c r="B28" s="3"/>
      <x:c r="C28" s="3"/>
      <x:c r="D28" s="3"/>
      <x:c r="E28" s="3"/>
      <x:c r="F28" s="3"/>
      <x:c r="G28" s="3"/>
    </x:row>
    <x:row r="29" ht="21" customHeight="1">
      <x:c r="A29" s="10" t="str">
        <x:v>Удержания — готовые суммы из вашего расчёта. Ставки налогов, льготы и законодательные ограничения здесь не задаются.</x:v>
      </x:c>
      <x:c r="B29" s="3"/>
      <x:c r="C29" s="3"/>
      <x:c r="D29" s="3"/>
      <x:c r="E29" s="3"/>
      <x:c r="F29" s="3"/>
      <x:c r="G29" s="3"/>
    </x:row>
    <x:row r="30" ht="21" customHeight="1">
      <x:c r="A30" s="10" t="str">
        <x:v>Норма и отработанное время должны быть в одинаковых единицах. Переработки оформляйте отдельной премией.</x:v>
      </x:c>
      <x:c r="B30" s="3"/>
      <x:c r="C30" s="3"/>
      <x:c r="D30" s="3"/>
      <x:c r="E30" s="3"/>
      <x:c r="F30" s="3"/>
      <x:c r="G30" s="3"/>
    </x:row>
    <x:row r="31" ht="21" customHeight="1">
      <x:c r="A31" s="3"/>
      <x:c r="B31" s="3"/>
      <x:c r="C31" s="3"/>
      <x:c r="D31" s="3"/>
      <x:c r="E31" s="3"/>
      <x:c r="F31" s="3"/>
      <x:c r="G31" s="3"/>
    </x:row>
    <x:row r="32" ht="21" customHeight="1">
      <x:c r="A32" s="3"/>
      <x:c r="B32" s="3"/>
      <x:c r="C32" s="3"/>
      <x:c r="D32" s="3"/>
      <x:c r="E32" s="3"/>
      <x:c r="F32" s="3"/>
      <x:c r="G32" s="3"/>
    </x:row>
    <x:row r="33" ht="21" customHeight="1">
      <x:c r="A33" s="3"/>
      <x:c r="B33" s="3"/>
      <x:c r="C33" s="3"/>
      <x:c r="D33" s="3"/>
      <x:c r="E33" s="3"/>
      <x:c r="F33" s="3"/>
      <x:c r="G33" s="3"/>
    </x:row>
  </x:sheetData>
  <x:conditionalFormatting sqref="B22:B23">
    <x:cfRule type="expression" dxfId="0" priority="1">
      <x:formula>B22&gt;0</x:formula>
    </x:cfRule>
  </x:conditionalFormatting>
  <x:conditionalFormatting sqref="B24:B25">
    <x:cfRule type="expression" dxfId="1" priority="2">
      <x:formula>ABS(B24)&gt;0.01</x:formula>
    </x:cfRule>
  </x:conditionalFormatting>
  <x:conditionalFormatting sqref="E22:E22">
    <x:cfRule type="expression" dxfId="2" priority="3">
      <x:formula>E22&lt;&gt;"OK"</x:formula>
    </x:cfRule>
  </x:conditionalFormatting>
  <x:dataValidations count="2">
    <x:dataValidation type="date" operator="between" sqref="B5">
      <x:formula1>36526</x:formula1>
      <x:formula2>73050</x:formula2>
    </x:dataValidation>
    <x:dataValidation type="list" sqref="B6">
      <x:formula1>"Дни,Часы"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8" hidden="0" customWidth="1"/>
    <x:col min="4" max="4" width="14" hidden="0" customWidth="1"/>
    <x:col min="5" max="5" width="14" hidden="0" customWidth="1"/>
    <x:col min="6" max="6" width="19" hidden="0" customWidth="1"/>
    <x:col min="7" max="7" width="16" hidden="0" customWidth="1"/>
    <x:col min="8" max="8" width="19" hidden="0" customWidth="1"/>
    <x:col min="9" max="9" width="17" hidden="0" customWidth="1"/>
    <x:col min="10" max="10" width="19" hidden="0" customWidth="1"/>
    <x:col min="11" max="11" width="17" hidden="0" customWidth="1"/>
    <x:col min="12" max="12" width="18" hidden="0" customWidth="1"/>
    <x:col min="13" max="13" width="19" hidden="0" customWidth="1"/>
    <x:col min="14" max="14" width="20" hidden="0" customWidth="1"/>
    <x:col min="15" max="15" width="21" hidden="0" customWidth="1"/>
    <x:col min="16" max="16" width="30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9" customHeight="1">
      <x:c r="A2" s="4" t="str">
        <x:v>Хак Фин. Расчёт по сотрудникам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1" customHeight="1">
      <x:c r="A3" s="6" t="str">
        <x:v>100 сотрудников: строки 12–111. Голубые ячейки — ввод. Белые — формулы. Одна строка на ID в выбранном месяце.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1" customHeight="1">
      <x:c r="A5" s="10" t="str">
        <x:v>Удалите примеры A12:E14, G12:G14, I12:I14, K12:L14 и N12:N14. Формулы F, H, J, M, O, P сохраняйте.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21" customHeight="1">
      <x:c r="A6" s="10" t="str">
        <x:v>Начисление за время = оклад × отработано / норма, с округлением до копеек. Норма должна быть больше нуля.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21" customHeight="1">
      <x:c r="A7" s="10" t="str">
        <x:v>Премии и остальные ручные суммы вводите положительными. Выплата после аванса не должна повторно включать аванс.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1" customHeight="1">
      <x:c r="A8" s="10" t="str">
        <x:v>Отрицательный остаток показывает переплату. Новые ID вносите в свободные строки до 111, не вставляя строки за пределами диапазона.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21" customHeight="1">
      <x:c r="A9" s="10" t="str">
        <x:v>Все строки относятся к месяцу на листе «Итоги». Все имена и суммы в примерах вымышлены.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</x:row>
    <x:row r="10" ht="21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</x:row>
    <x:row r="11" ht="43" customHeight="1">
      <x:c r="A11" s="17" t="str">
        <x:v>ID сотрудника</x:v>
      </x:c>
      <x:c r="B11" s="28" t="str">
        <x:v>Подразделение</x:v>
      </x:c>
      <x:c r="C11" s="28" t="str">
        <x:v>Оклад за период</x:v>
      </x:c>
      <x:c r="D11" s="28" t="str">
        <x:v>Норма единиц</x:v>
      </x:c>
      <x:c r="E11" s="28" t="str">
        <x:v>Отработано</x:v>
      </x:c>
      <x:c r="F11" s="28" t="str">
        <x:v>Оклад по времени</x:v>
      </x:c>
      <x:c r="G11" s="28" t="str">
        <x:v>Премия</x:v>
      </x:c>
      <x:c r="H11" s="28" t="str">
        <x:v>Всего начислено</x:v>
      </x:c>
      <x:c r="I11" s="28" t="str">
        <x:v>Удержания</x:v>
      </x:c>
      <x:c r="J11" s="28" t="str">
        <x:v>К выплате</x:v>
      </x:c>
      <x:c r="K11" s="28" t="str">
        <x:v>Аванс</x:v>
      </x:c>
      <x:c r="L11" s="28" t="str">
        <x:v>Выплата после аванса</x:v>
      </x:c>
      <x:c r="M11" s="28" t="str">
        <x:v>Осталось выплатить</x:v>
      </x:c>
      <x:c r="N11" s="28" t="str">
        <x:v>Начисления работодателя</x:v>
      </x:c>
      <x:c r="O11" s="28" t="str">
        <x:v>Стоимость работодателя</x:v>
      </x:c>
      <x:c r="P11" s="18" t="str">
        <x:v>Проверка строки</x:v>
      </x:c>
    </x:row>
    <x:row r="12" ht="21" customHeight="1">
      <x:c r="A12" s="8" t="str">
        <x:v>СОТ-001</x:v>
      </x:c>
      <x:c r="B12" s="8" t="str">
        <x:v>Производство</x:v>
      </x:c>
      <x:c r="C12" s="29" t="n">
        <x:v>100000</x:v>
      </x:c>
      <x:c r="D12" s="30" t="n">
        <x:v>22</x:v>
      </x:c>
      <x:c r="E12" s="30" t="n">
        <x:v>20</x:v>
      </x:c>
      <x:c r="F12" s="22" t="n">
        <x:f>IF(A12="","",IF(AND(ISNUMBER(C12),ISNUMBER(D12),ISNUMBER(E12),C12&gt;=0,D12&gt;0,E12&gt;=0,E12&lt;=D12,OR(G12="",ISNUMBER(G12)),OR(I12="",ISNUMBER(I12)),OR(K12="",ISNUMBER(K12)),OR(L12="",ISNUMBER(L12)),OR(N12="",ISNUMBER(N12))),ROUND(C12*E12/D12,2),""))</x:f>
        <x:v>90909.09</x:v>
      </x:c>
      <x:c r="G12" s="29" t="n">
        <x:v>10000</x:v>
      </x:c>
      <x:c r="H12" s="22" t="n">
        <x:f>IF(ISNUMBER(F12),SUM(F12,G12),"")</x:f>
        <x:v>100909.09</x:v>
      </x:c>
      <x:c r="I12" s="29" t="n">
        <x:v>13000</x:v>
      </x:c>
      <x:c r="J12" s="22" t="n">
        <x:f>IF(ISNUMBER(H12),H12-I12,"")</x:f>
        <x:v>87909.09</x:v>
      </x:c>
      <x:c r="K12" s="29" t="n">
        <x:v>30000</x:v>
      </x:c>
      <x:c r="L12" s="29" t="n">
        <x:v>40000</x:v>
      </x:c>
      <x:c r="M12" s="22" t="n">
        <x:f>IF(ISNUMBER(J12),J12-SUM(K12:L12),"")</x:f>
        <x:v>17909.089999999997</x:v>
      </x:c>
      <x:c r="N12" s="29" t="n">
        <x:v>28000</x:v>
      </x:c>
      <x:c r="O12" s="22" t="n">
        <x:f>IF(ISNUMBER(H12),SUM(H12,N12),"")</x:f>
        <x:v>128909.09</x:v>
      </x:c>
      <x:c r="P12" s="3" t="str">
        <x:f>IF(COUNTA(A12:E12,G12,I12,K12:L12,N12)=0,"",IF(OR(A12="",B12="",NOT(AND(ISNUMBER(C12),ISNUMBER(D12),ISNUMBER(E12),C12&gt;=0,D12&gt;0,E12&gt;=0,E12&lt;=D12,OR(G12="",ISNUMBER(G12)),OR(I12="",ISNUMBER(I12)),OR(K12="",ISNUMBER(K12)),OR(L12="",ISNUMBER(L12)),OR(N12="",ISNUMBER(N12))))),"Ошибка: поля или тип данных",IF(COUNTIFS($A$12:$A$111,A12)&gt;1,"Ошибка: повтор ID",IF(MIN(G12,I12,K12,L12,N12)&lt;0,"Ошибка: сумма &lt; 0",IF(I12&gt;H12,"Ошибка: удержания выше суммы","OK")))))</x:f>
        <x:v>OK</x:v>
      </x:c>
    </x:row>
    <x:row r="13" ht="21" customHeight="1">
      <x:c r="A13" s="8" t="str">
        <x:v>СОТ-002</x:v>
      </x:c>
      <x:c r="B13" s="8" t="str">
        <x:v>Продажи</x:v>
      </x:c>
      <x:c r="C13" s="29" t="n">
        <x:v>80000</x:v>
      </x:c>
      <x:c r="D13" s="30" t="n">
        <x:v>22</x:v>
      </x:c>
      <x:c r="E13" s="30" t="n">
        <x:v>22</x:v>
      </x:c>
      <x:c r="F13" s="22" t="n">
        <x:f>IF(A13="","",IF(AND(ISNUMBER(C13),ISNUMBER(D13),ISNUMBER(E13),C13&gt;=0,D13&gt;0,E13&gt;=0,E13&lt;=D13,OR(G13="",ISNUMBER(G13)),OR(I13="",ISNUMBER(I13)),OR(K13="",ISNUMBER(K13)),OR(L13="",ISNUMBER(L13)),OR(N13="",ISNUMBER(N13))),ROUND(C13*E13/D13,2),""))</x:f>
        <x:v>80000</x:v>
      </x:c>
      <x:c r="G13" s="29" t="n">
        <x:v>5000</x:v>
      </x:c>
      <x:c r="H13" s="22" t="n">
        <x:f>IF(ISNUMBER(F13),SUM(F13,G13),"")</x:f>
        <x:v>85000</x:v>
      </x:c>
      <x:c r="I13" s="29" t="n">
        <x:v>11000</x:v>
      </x:c>
      <x:c r="J13" s="22" t="n">
        <x:f>IF(ISNUMBER(H13),H13-I13,"")</x:f>
        <x:v>74000</x:v>
      </x:c>
      <x:c r="K13" s="29" t="n">
        <x:v>25000</x:v>
      </x:c>
      <x:c r="L13" s="29" t="n">
        <x:v>30000</x:v>
      </x:c>
      <x:c r="M13" s="22" t="n">
        <x:f>IF(ISNUMBER(J13),J13-SUM(K13:L13),"")</x:f>
        <x:v>19000</x:v>
      </x:c>
      <x:c r="N13" s="29" t="n">
        <x:v>24000</x:v>
      </x:c>
      <x:c r="O13" s="22" t="n">
        <x:f>IF(ISNUMBER(H13),SUM(H13,N13),"")</x:f>
        <x:v>109000</x:v>
      </x:c>
      <x:c r="P13" s="3" t="str">
        <x:f>IF(COUNTA(A13:E13,G13,I13,K13:L13,N13)=0,"",IF(OR(A13="",B13="",NOT(AND(ISNUMBER(C13),ISNUMBER(D13),ISNUMBER(E13),C13&gt;=0,D13&gt;0,E13&gt;=0,E13&lt;=D13,OR(G13="",ISNUMBER(G13)),OR(I13="",ISNUMBER(I13)),OR(K13="",ISNUMBER(K13)),OR(L13="",ISNUMBER(L13)),OR(N13="",ISNUMBER(N13))))),"Ошибка: поля или тип данных",IF(COUNTIFS($A$12:$A$111,A13)&gt;1,"Ошибка: повтор ID",IF(MIN(G13,I13,K13,L13,N13)&lt;0,"Ошибка: сумма &lt; 0",IF(I13&gt;H13,"Ошибка: удержания выше суммы","OK")))))</x:f>
        <x:v>OK</x:v>
      </x:c>
    </x:row>
    <x:row r="14" ht="21" customHeight="1">
      <x:c r="A14" s="8" t="str">
        <x:v>СОТ-003</x:v>
      </x:c>
      <x:c r="B14" s="8" t="str">
        <x:v>Администрация</x:v>
      </x:c>
      <x:c r="C14" s="29" t="n">
        <x:v>60000</x:v>
      </x:c>
      <x:c r="D14" s="30" t="n">
        <x:v>22</x:v>
      </x:c>
      <x:c r="E14" s="30" t="n">
        <x:v>11</x:v>
      </x:c>
      <x:c r="F14" s="22" t="n">
        <x:f>IF(A14="","",IF(AND(ISNUMBER(C14),ISNUMBER(D14),ISNUMBER(E14),C14&gt;=0,D14&gt;0,E14&gt;=0,E14&lt;=D14,OR(G14="",ISNUMBER(G14)),OR(I14="",ISNUMBER(I14)),OR(K14="",ISNUMBER(K14)),OR(L14="",ISNUMBER(L14)),OR(N14="",ISNUMBER(N14))),ROUND(C14*E14/D14,2),""))</x:f>
        <x:v>30000</x:v>
      </x:c>
      <x:c r="G14" s="29" t="n">
        <x:v>0</x:v>
      </x:c>
      <x:c r="H14" s="22" t="n">
        <x:f>IF(ISNUMBER(F14),SUM(F14,G14),"")</x:f>
        <x:v>30000</x:v>
      </x:c>
      <x:c r="I14" s="29" t="n">
        <x:v>4000</x:v>
      </x:c>
      <x:c r="J14" s="22" t="n">
        <x:f>IF(ISNUMBER(H14),H14-I14,"")</x:f>
        <x:v>26000</x:v>
      </x:c>
      <x:c r="K14" s="29" t="n">
        <x:v>10000</x:v>
      </x:c>
      <x:c r="L14" s="29" t="n">
        <x:v>16000</x:v>
      </x:c>
      <x:c r="M14" s="22" t="n">
        <x:f>IF(ISNUMBER(J14),J14-SUM(K14:L14),"")</x:f>
        <x:v>0</x:v>
      </x:c>
      <x:c r="N14" s="29" t="n">
        <x:v>9000</x:v>
      </x:c>
      <x:c r="O14" s="22" t="n">
        <x:f>IF(ISNUMBER(H14),SUM(H14,N14),"")</x:f>
        <x:v>39000</x:v>
      </x:c>
      <x:c r="P14" s="3" t="str">
        <x:f>IF(COUNTA(A14:E14,G14,I14,K14:L14,N14)=0,"",IF(OR(A14="",B14="",NOT(AND(ISNUMBER(C14),ISNUMBER(D14),ISNUMBER(E14),C14&gt;=0,D14&gt;0,E14&gt;=0,E14&lt;=D14,OR(G14="",ISNUMBER(G14)),OR(I14="",ISNUMBER(I14)),OR(K14="",ISNUMBER(K14)),OR(L14="",ISNUMBER(L14)),OR(N14="",ISNUMBER(N14))))),"Ошибка: поля или тип данных",IF(COUNTIFS($A$12:$A$111,A14)&gt;1,"Ошибка: повтор ID",IF(MIN(G14,I14,K14,L14,N14)&lt;0,"Ошибка: сумма &lt; 0",IF(I14&gt;H14,"Ошибка: удержания выше суммы","OK")))))</x:f>
        <x:v>OK</x:v>
      </x:c>
    </x:row>
    <x:row r="15" ht="21" customHeight="1">
      <x:c r="A15" s="8"/>
      <x:c r="B15" s="8"/>
      <x:c r="C15" s="29"/>
      <x:c r="D15" s="30"/>
      <x:c r="E15" s="30"/>
      <x:c r="F15" s="22" t="str">
        <x:f>IF(A15="","",IF(AND(ISNUMBER(C15),ISNUMBER(D15),ISNUMBER(E15),C15&gt;=0,D15&gt;0,E15&gt;=0,E15&lt;=D15,OR(G15="",ISNUMBER(G15)),OR(I15="",ISNUMBER(I15)),OR(K15="",ISNUMBER(K15)),OR(L15="",ISNUMBER(L15)),OR(N15="",ISNUMBER(N15))),ROUND(C15*E15/D15,2),""))</x:f>
      </x:c>
      <x:c r="G15" s="29"/>
      <x:c r="H15" s="22" t="str">
        <x:f>IF(ISNUMBER(F15),SUM(F15,G15),"")</x:f>
      </x:c>
      <x:c r="I15" s="29"/>
      <x:c r="J15" s="22" t="str">
        <x:f>IF(ISNUMBER(H15),H15-I15,"")</x:f>
      </x:c>
      <x:c r="K15" s="29"/>
      <x:c r="L15" s="29"/>
      <x:c r="M15" s="22" t="str">
        <x:f>IF(ISNUMBER(J15),J15-SUM(K15:L15),"")</x:f>
      </x:c>
      <x:c r="N15" s="29"/>
      <x:c r="O15" s="22" t="str">
        <x:f>IF(ISNUMBER(H15),SUM(H15,N15),"")</x:f>
      </x:c>
      <x:c r="P15" s="3" t="str">
        <x:f>IF(COUNTA(A15:E15,G15,I15,K15:L15,N15)=0,"",IF(OR(A15="",B15="",NOT(AND(ISNUMBER(C15),ISNUMBER(D15),ISNUMBER(E15),C15&gt;=0,D15&gt;0,E15&gt;=0,E15&lt;=D15,OR(G15="",ISNUMBER(G15)),OR(I15="",ISNUMBER(I15)),OR(K15="",ISNUMBER(K15)),OR(L15="",ISNUMBER(L15)),OR(N15="",ISNUMBER(N15))))),"Ошибка: поля или тип данных",IF(COUNTIFS($A$12:$A$111,A15)&gt;1,"Ошибка: повтор ID",IF(MIN(G15,I15,K15,L15,N15)&lt;0,"Ошибка: сумма &lt; 0",IF(I15&gt;H15,"Ошибка: удержания выше суммы","OK")))))</x:f>
      </x:c>
    </x:row>
    <x:row r="16" ht="21" customHeight="1">
      <x:c r="A16" s="8"/>
      <x:c r="B16" s="8"/>
      <x:c r="C16" s="29"/>
      <x:c r="D16" s="30"/>
      <x:c r="E16" s="30"/>
      <x:c r="F16" s="22" t="str">
        <x:f>IF(A16="","",IF(AND(ISNUMBER(C16),ISNUMBER(D16),ISNUMBER(E16),C16&gt;=0,D16&gt;0,E16&gt;=0,E16&lt;=D16,OR(G16="",ISNUMBER(G16)),OR(I16="",ISNUMBER(I16)),OR(K16="",ISNUMBER(K16)),OR(L16="",ISNUMBER(L16)),OR(N16="",ISNUMBER(N16))),ROUND(C16*E16/D16,2),""))</x:f>
      </x:c>
      <x:c r="G16" s="29"/>
      <x:c r="H16" s="22" t="str">
        <x:f>IF(ISNUMBER(F16),SUM(F16,G16),"")</x:f>
      </x:c>
      <x:c r="I16" s="29"/>
      <x:c r="J16" s="22" t="str">
        <x:f>IF(ISNUMBER(H16),H16-I16,"")</x:f>
      </x:c>
      <x:c r="K16" s="29"/>
      <x:c r="L16" s="29"/>
      <x:c r="M16" s="22" t="str">
        <x:f>IF(ISNUMBER(J16),J16-SUM(K16:L16),"")</x:f>
      </x:c>
      <x:c r="N16" s="29"/>
      <x:c r="O16" s="22" t="str">
        <x:f>IF(ISNUMBER(H16),SUM(H16,N16),"")</x:f>
      </x:c>
      <x:c r="P16" s="3" t="str">
        <x:f>IF(COUNTA(A16:E16,G16,I16,K16:L16,N16)=0,"",IF(OR(A16="",B16="",NOT(AND(ISNUMBER(C16),ISNUMBER(D16),ISNUMBER(E16),C16&gt;=0,D16&gt;0,E16&gt;=0,E16&lt;=D16,OR(G16="",ISNUMBER(G16)),OR(I16="",ISNUMBER(I16)),OR(K16="",ISNUMBER(K16)),OR(L16="",ISNUMBER(L16)),OR(N16="",ISNUMBER(N16))))),"Ошибка: поля или тип данных",IF(COUNTIFS($A$12:$A$111,A16)&gt;1,"Ошибка: повтор ID",IF(MIN(G16,I16,K16,L16,N16)&lt;0,"Ошибка: сумма &lt; 0",IF(I16&gt;H16,"Ошибка: удержания выше суммы","OK")))))</x:f>
      </x:c>
    </x:row>
    <x:row r="17" ht="21" customHeight="1">
      <x:c r="A17" s="8"/>
      <x:c r="B17" s="8"/>
      <x:c r="C17" s="29"/>
      <x:c r="D17" s="30"/>
      <x:c r="E17" s="30"/>
      <x:c r="F17" s="22" t="str">
        <x:f>IF(A17="","",IF(AND(ISNUMBER(C17),ISNUMBER(D17),ISNUMBER(E17),C17&gt;=0,D17&gt;0,E17&gt;=0,E17&lt;=D17,OR(G17="",ISNUMBER(G17)),OR(I17="",ISNUMBER(I17)),OR(K17="",ISNUMBER(K17)),OR(L17="",ISNUMBER(L17)),OR(N17="",ISNUMBER(N17))),ROUND(C17*E17/D17,2),""))</x:f>
      </x:c>
      <x:c r="G17" s="29"/>
      <x:c r="H17" s="22" t="str">
        <x:f>IF(ISNUMBER(F17),SUM(F17,G17),"")</x:f>
      </x:c>
      <x:c r="I17" s="29"/>
      <x:c r="J17" s="22" t="str">
        <x:f>IF(ISNUMBER(H17),H17-I17,"")</x:f>
      </x:c>
      <x:c r="K17" s="29"/>
      <x:c r="L17" s="29"/>
      <x:c r="M17" s="22" t="str">
        <x:f>IF(ISNUMBER(J17),J17-SUM(K17:L17),"")</x:f>
      </x:c>
      <x:c r="N17" s="29"/>
      <x:c r="O17" s="22" t="str">
        <x:f>IF(ISNUMBER(H17),SUM(H17,N17),"")</x:f>
      </x:c>
      <x:c r="P17" s="3" t="str">
        <x:f>IF(COUNTA(A17:E17,G17,I17,K17:L17,N17)=0,"",IF(OR(A17="",B17="",NOT(AND(ISNUMBER(C17),ISNUMBER(D17),ISNUMBER(E17),C17&gt;=0,D17&gt;0,E17&gt;=0,E17&lt;=D17,OR(G17="",ISNUMBER(G17)),OR(I17="",ISNUMBER(I17)),OR(K17="",ISNUMBER(K17)),OR(L17="",ISNUMBER(L17)),OR(N17="",ISNUMBER(N17))))),"Ошибка: поля или тип данных",IF(COUNTIFS($A$12:$A$111,A17)&gt;1,"Ошибка: повтор ID",IF(MIN(G17,I17,K17,L17,N17)&lt;0,"Ошибка: сумма &lt; 0",IF(I17&gt;H17,"Ошибка: удержания выше суммы","OK")))))</x:f>
      </x:c>
    </x:row>
    <x:row r="18" ht="21" customHeight="1">
      <x:c r="A18" s="8"/>
      <x:c r="B18" s="8"/>
      <x:c r="C18" s="29"/>
      <x:c r="D18" s="30"/>
      <x:c r="E18" s="30"/>
      <x:c r="F18" s="22" t="str">
        <x:f>IF(A18="","",IF(AND(ISNUMBER(C18),ISNUMBER(D18),ISNUMBER(E18),C18&gt;=0,D18&gt;0,E18&gt;=0,E18&lt;=D18,OR(G18="",ISNUMBER(G18)),OR(I18="",ISNUMBER(I18)),OR(K18="",ISNUMBER(K18)),OR(L18="",ISNUMBER(L18)),OR(N18="",ISNUMBER(N18))),ROUND(C18*E18/D18,2),""))</x:f>
      </x:c>
      <x:c r="G18" s="29"/>
      <x:c r="H18" s="22" t="str">
        <x:f>IF(ISNUMBER(F18),SUM(F18,G18),"")</x:f>
      </x:c>
      <x:c r="I18" s="29"/>
      <x:c r="J18" s="22" t="str">
        <x:f>IF(ISNUMBER(H18),H18-I18,"")</x:f>
      </x:c>
      <x:c r="K18" s="29"/>
      <x:c r="L18" s="29"/>
      <x:c r="M18" s="22" t="str">
        <x:f>IF(ISNUMBER(J18),J18-SUM(K18:L18),"")</x:f>
      </x:c>
      <x:c r="N18" s="29"/>
      <x:c r="O18" s="22" t="str">
        <x:f>IF(ISNUMBER(H18),SUM(H18,N18),"")</x:f>
      </x:c>
      <x:c r="P18" s="3" t="str">
        <x:f>IF(COUNTA(A18:E18,G18,I18,K18:L18,N18)=0,"",IF(OR(A18="",B18="",NOT(AND(ISNUMBER(C18),ISNUMBER(D18),ISNUMBER(E18),C18&gt;=0,D18&gt;0,E18&gt;=0,E18&lt;=D18,OR(G18="",ISNUMBER(G18)),OR(I18="",ISNUMBER(I18)),OR(K18="",ISNUMBER(K18)),OR(L18="",ISNUMBER(L18)),OR(N18="",ISNUMBER(N18))))),"Ошибка: поля или тип данных",IF(COUNTIFS($A$12:$A$111,A18)&gt;1,"Ошибка: повтор ID",IF(MIN(G18,I18,K18,L18,N18)&lt;0,"Ошибка: сумма &lt; 0",IF(I18&gt;H18,"Ошибка: удержания выше суммы","OK")))))</x:f>
      </x:c>
    </x:row>
    <x:row r="19" ht="21" customHeight="1">
      <x:c r="A19" s="8"/>
      <x:c r="B19" s="8"/>
      <x:c r="C19" s="29"/>
      <x:c r="D19" s="30"/>
      <x:c r="E19" s="30"/>
      <x:c r="F19" s="22" t="str">
        <x:f>IF(A19="","",IF(AND(ISNUMBER(C19),ISNUMBER(D19),ISNUMBER(E19),C19&gt;=0,D19&gt;0,E19&gt;=0,E19&lt;=D19,OR(G19="",ISNUMBER(G19)),OR(I19="",ISNUMBER(I19)),OR(K19="",ISNUMBER(K19)),OR(L19="",ISNUMBER(L19)),OR(N19="",ISNUMBER(N19))),ROUND(C19*E19/D19,2),""))</x:f>
      </x:c>
      <x:c r="G19" s="29"/>
      <x:c r="H19" s="22" t="str">
        <x:f>IF(ISNUMBER(F19),SUM(F19,G19),"")</x:f>
      </x:c>
      <x:c r="I19" s="29"/>
      <x:c r="J19" s="22" t="str">
        <x:f>IF(ISNUMBER(H19),H19-I19,"")</x:f>
      </x:c>
      <x:c r="K19" s="29"/>
      <x:c r="L19" s="29"/>
      <x:c r="M19" s="22" t="str">
        <x:f>IF(ISNUMBER(J19),J19-SUM(K19:L19),"")</x:f>
      </x:c>
      <x:c r="N19" s="29"/>
      <x:c r="O19" s="22" t="str">
        <x:f>IF(ISNUMBER(H19),SUM(H19,N19),"")</x:f>
      </x:c>
      <x:c r="P19" s="3" t="str">
        <x:f>IF(COUNTA(A19:E19,G19,I19,K19:L19,N19)=0,"",IF(OR(A19="",B19="",NOT(AND(ISNUMBER(C19),ISNUMBER(D19),ISNUMBER(E19),C19&gt;=0,D19&gt;0,E19&gt;=0,E19&lt;=D19,OR(G19="",ISNUMBER(G19)),OR(I19="",ISNUMBER(I19)),OR(K19="",ISNUMBER(K19)),OR(L19="",ISNUMBER(L19)),OR(N19="",ISNUMBER(N19))))),"Ошибка: поля или тип данных",IF(COUNTIFS($A$12:$A$111,A19)&gt;1,"Ошибка: повтор ID",IF(MIN(G19,I19,K19,L19,N19)&lt;0,"Ошибка: сумма &lt; 0",IF(I19&gt;H19,"Ошибка: удержания выше суммы","OK")))))</x:f>
      </x:c>
    </x:row>
    <x:row r="20" ht="21" customHeight="1">
      <x:c r="A20" s="8"/>
      <x:c r="B20" s="8"/>
      <x:c r="C20" s="29"/>
      <x:c r="D20" s="30"/>
      <x:c r="E20" s="30"/>
      <x:c r="F20" s="22" t="str">
        <x:f>IF(A20="","",IF(AND(ISNUMBER(C20),ISNUMBER(D20),ISNUMBER(E20),C20&gt;=0,D20&gt;0,E20&gt;=0,E20&lt;=D20,OR(G20="",ISNUMBER(G20)),OR(I20="",ISNUMBER(I20)),OR(K20="",ISNUMBER(K20)),OR(L20="",ISNUMBER(L20)),OR(N20="",ISNUMBER(N20))),ROUND(C20*E20/D20,2),""))</x:f>
      </x:c>
      <x:c r="G20" s="29"/>
      <x:c r="H20" s="22" t="str">
        <x:f>IF(ISNUMBER(F20),SUM(F20,G20),"")</x:f>
      </x:c>
      <x:c r="I20" s="29"/>
      <x:c r="J20" s="22" t="str">
        <x:f>IF(ISNUMBER(H20),H20-I20,"")</x:f>
      </x:c>
      <x:c r="K20" s="29"/>
      <x:c r="L20" s="29"/>
      <x:c r="M20" s="22" t="str">
        <x:f>IF(ISNUMBER(J20),J20-SUM(K20:L20),"")</x:f>
      </x:c>
      <x:c r="N20" s="29"/>
      <x:c r="O20" s="22" t="str">
        <x:f>IF(ISNUMBER(H20),SUM(H20,N20),"")</x:f>
      </x:c>
      <x:c r="P20" s="3" t="str">
        <x:f>IF(COUNTA(A20:E20,G20,I20,K20:L20,N20)=0,"",IF(OR(A20="",B20="",NOT(AND(ISNUMBER(C20),ISNUMBER(D20),ISNUMBER(E20),C20&gt;=0,D20&gt;0,E20&gt;=0,E20&lt;=D20,OR(G20="",ISNUMBER(G20)),OR(I20="",ISNUMBER(I20)),OR(K20="",ISNUMBER(K20)),OR(L20="",ISNUMBER(L20)),OR(N20="",ISNUMBER(N20))))),"Ошибка: поля или тип данных",IF(COUNTIFS($A$12:$A$111,A20)&gt;1,"Ошибка: повтор ID",IF(MIN(G20,I20,K20,L20,N20)&lt;0,"Ошибка: сумма &lt; 0",IF(I20&gt;H20,"Ошибка: удержания выше суммы","OK")))))</x:f>
      </x:c>
    </x:row>
    <x:row r="21" ht="21" customHeight="1">
      <x:c r="A21" s="8"/>
      <x:c r="B21" s="8"/>
      <x:c r="C21" s="29"/>
      <x:c r="D21" s="30"/>
      <x:c r="E21" s="30"/>
      <x:c r="F21" s="22" t="str">
        <x:f>IF(A21="","",IF(AND(ISNUMBER(C21),ISNUMBER(D21),ISNUMBER(E21),C21&gt;=0,D21&gt;0,E21&gt;=0,E21&lt;=D21,OR(G21="",ISNUMBER(G21)),OR(I21="",ISNUMBER(I21)),OR(K21="",ISNUMBER(K21)),OR(L21="",ISNUMBER(L21)),OR(N21="",ISNUMBER(N21))),ROUND(C21*E21/D21,2),""))</x:f>
      </x:c>
      <x:c r="G21" s="29"/>
      <x:c r="H21" s="22" t="str">
        <x:f>IF(ISNUMBER(F21),SUM(F21,G21),"")</x:f>
      </x:c>
      <x:c r="I21" s="29"/>
      <x:c r="J21" s="22" t="str">
        <x:f>IF(ISNUMBER(H21),H21-I21,"")</x:f>
      </x:c>
      <x:c r="K21" s="29"/>
      <x:c r="L21" s="29"/>
      <x:c r="M21" s="22" t="str">
        <x:f>IF(ISNUMBER(J21),J21-SUM(K21:L21),"")</x:f>
      </x:c>
      <x:c r="N21" s="29"/>
      <x:c r="O21" s="22" t="str">
        <x:f>IF(ISNUMBER(H21),SUM(H21,N21),"")</x:f>
      </x:c>
      <x:c r="P21" s="3" t="str">
        <x:f>IF(COUNTA(A21:E21,G21,I21,K21:L21,N21)=0,"",IF(OR(A21="",B21="",NOT(AND(ISNUMBER(C21),ISNUMBER(D21),ISNUMBER(E21),C21&gt;=0,D21&gt;0,E21&gt;=0,E21&lt;=D21,OR(G21="",ISNUMBER(G21)),OR(I21="",ISNUMBER(I21)),OR(K21="",ISNUMBER(K21)),OR(L21="",ISNUMBER(L21)),OR(N21="",ISNUMBER(N21))))),"Ошибка: поля или тип данных",IF(COUNTIFS($A$12:$A$111,A21)&gt;1,"Ошибка: повтор ID",IF(MIN(G21,I21,K21,L21,N21)&lt;0,"Ошибка: сумма &lt; 0",IF(I21&gt;H21,"Ошибка: удержания выше суммы","OK")))))</x:f>
      </x:c>
    </x:row>
    <x:row r="22" ht="21" customHeight="1">
      <x:c r="A22" s="8"/>
      <x:c r="B22" s="8"/>
      <x:c r="C22" s="29"/>
      <x:c r="D22" s="30"/>
      <x:c r="E22" s="30"/>
      <x:c r="F22" s="22" t="str">
        <x:f>IF(A22="","",IF(AND(ISNUMBER(C22),ISNUMBER(D22),ISNUMBER(E22),C22&gt;=0,D22&gt;0,E22&gt;=0,E22&lt;=D22,OR(G22="",ISNUMBER(G22)),OR(I22="",ISNUMBER(I22)),OR(K22="",ISNUMBER(K22)),OR(L22="",ISNUMBER(L22)),OR(N22="",ISNUMBER(N22))),ROUND(C22*E22/D22,2),""))</x:f>
      </x:c>
      <x:c r="G22" s="29"/>
      <x:c r="H22" s="22" t="str">
        <x:f>IF(ISNUMBER(F22),SUM(F22,G22),"")</x:f>
      </x:c>
      <x:c r="I22" s="29"/>
      <x:c r="J22" s="22" t="str">
        <x:f>IF(ISNUMBER(H22),H22-I22,"")</x:f>
      </x:c>
      <x:c r="K22" s="29"/>
      <x:c r="L22" s="29"/>
      <x:c r="M22" s="22" t="str">
        <x:f>IF(ISNUMBER(J22),J22-SUM(K22:L22),"")</x:f>
      </x:c>
      <x:c r="N22" s="29"/>
      <x:c r="O22" s="22" t="str">
        <x:f>IF(ISNUMBER(H22),SUM(H22,N22),"")</x:f>
      </x:c>
      <x:c r="P22" s="3" t="str">
        <x:f>IF(COUNTA(A22:E22,G22,I22,K22:L22,N22)=0,"",IF(OR(A22="",B22="",NOT(AND(ISNUMBER(C22),ISNUMBER(D22),ISNUMBER(E22),C22&gt;=0,D22&gt;0,E22&gt;=0,E22&lt;=D22,OR(G22="",ISNUMBER(G22)),OR(I22="",ISNUMBER(I22)),OR(K22="",ISNUMBER(K22)),OR(L22="",ISNUMBER(L22)),OR(N22="",ISNUMBER(N22))))),"Ошибка: поля или тип данных",IF(COUNTIFS($A$12:$A$111,A22)&gt;1,"Ошибка: повтор ID",IF(MIN(G22,I22,K22,L22,N22)&lt;0,"Ошибка: сумма &lt; 0",IF(I22&gt;H22,"Ошибка: удержания выше суммы","OK")))))</x:f>
      </x:c>
    </x:row>
    <x:row r="23" ht="21" customHeight="1">
      <x:c r="A23" s="8"/>
      <x:c r="B23" s="8"/>
      <x:c r="C23" s="29"/>
      <x:c r="D23" s="30"/>
      <x:c r="E23" s="30"/>
      <x:c r="F23" s="22" t="str">
        <x:f>IF(A23="","",IF(AND(ISNUMBER(C23),ISNUMBER(D23),ISNUMBER(E23),C23&gt;=0,D23&gt;0,E23&gt;=0,E23&lt;=D23,OR(G23="",ISNUMBER(G23)),OR(I23="",ISNUMBER(I23)),OR(K23="",ISNUMBER(K23)),OR(L23="",ISNUMBER(L23)),OR(N23="",ISNUMBER(N23))),ROUND(C23*E23/D23,2),""))</x:f>
      </x:c>
      <x:c r="G23" s="29"/>
      <x:c r="H23" s="22" t="str">
        <x:f>IF(ISNUMBER(F23),SUM(F23,G23),"")</x:f>
      </x:c>
      <x:c r="I23" s="29"/>
      <x:c r="J23" s="22" t="str">
        <x:f>IF(ISNUMBER(H23),H23-I23,"")</x:f>
      </x:c>
      <x:c r="K23" s="29"/>
      <x:c r="L23" s="29"/>
      <x:c r="M23" s="22" t="str">
        <x:f>IF(ISNUMBER(J23),J23-SUM(K23:L23),"")</x:f>
      </x:c>
      <x:c r="N23" s="29"/>
      <x:c r="O23" s="22" t="str">
        <x:f>IF(ISNUMBER(H23),SUM(H23,N23),"")</x:f>
      </x:c>
      <x:c r="P23" s="3" t="str">
        <x:f>IF(COUNTA(A23:E23,G23,I23,K23:L23,N23)=0,"",IF(OR(A23="",B23="",NOT(AND(ISNUMBER(C23),ISNUMBER(D23),ISNUMBER(E23),C23&gt;=0,D23&gt;0,E23&gt;=0,E23&lt;=D23,OR(G23="",ISNUMBER(G23)),OR(I23="",ISNUMBER(I23)),OR(K23="",ISNUMBER(K23)),OR(L23="",ISNUMBER(L23)),OR(N23="",ISNUMBER(N23))))),"Ошибка: поля или тип данных",IF(COUNTIFS($A$12:$A$111,A23)&gt;1,"Ошибка: повтор ID",IF(MIN(G23,I23,K23,L23,N23)&lt;0,"Ошибка: сумма &lt; 0",IF(I23&gt;H23,"Ошибка: удержания выше суммы","OK")))))</x:f>
      </x:c>
    </x:row>
    <x:row r="24" ht="21" customHeight="1">
      <x:c r="A24" s="8"/>
      <x:c r="B24" s="8"/>
      <x:c r="C24" s="29"/>
      <x:c r="D24" s="30"/>
      <x:c r="E24" s="30"/>
      <x:c r="F24" s="22" t="str">
        <x:f>IF(A24="","",IF(AND(ISNUMBER(C24),ISNUMBER(D24),ISNUMBER(E24),C24&gt;=0,D24&gt;0,E24&gt;=0,E24&lt;=D24,OR(G24="",ISNUMBER(G24)),OR(I24="",ISNUMBER(I24)),OR(K24="",ISNUMBER(K24)),OR(L24="",ISNUMBER(L24)),OR(N24="",ISNUMBER(N24))),ROUND(C24*E24/D24,2),""))</x:f>
      </x:c>
      <x:c r="G24" s="29"/>
      <x:c r="H24" s="22" t="str">
        <x:f>IF(ISNUMBER(F24),SUM(F24,G24),"")</x:f>
      </x:c>
      <x:c r="I24" s="29"/>
      <x:c r="J24" s="22" t="str">
        <x:f>IF(ISNUMBER(H24),H24-I24,"")</x:f>
      </x:c>
      <x:c r="K24" s="29"/>
      <x:c r="L24" s="29"/>
      <x:c r="M24" s="22" t="str">
        <x:f>IF(ISNUMBER(J24),J24-SUM(K24:L24),"")</x:f>
      </x:c>
      <x:c r="N24" s="29"/>
      <x:c r="O24" s="22" t="str">
        <x:f>IF(ISNUMBER(H24),SUM(H24,N24),"")</x:f>
      </x:c>
      <x:c r="P24" s="3" t="str">
        <x:f>IF(COUNTA(A24:E24,G24,I24,K24:L24,N24)=0,"",IF(OR(A24="",B24="",NOT(AND(ISNUMBER(C24),ISNUMBER(D24),ISNUMBER(E24),C24&gt;=0,D24&gt;0,E24&gt;=0,E24&lt;=D24,OR(G24="",ISNUMBER(G24)),OR(I24="",ISNUMBER(I24)),OR(K24="",ISNUMBER(K24)),OR(L24="",ISNUMBER(L24)),OR(N24="",ISNUMBER(N24))))),"Ошибка: поля или тип данных",IF(COUNTIFS($A$12:$A$111,A24)&gt;1,"Ошибка: повтор ID",IF(MIN(G24,I24,K24,L24,N24)&lt;0,"Ошибка: сумма &lt; 0",IF(I24&gt;H24,"Ошибка: удержания выше суммы","OK")))))</x:f>
      </x:c>
    </x:row>
    <x:row r="25" ht="21" customHeight="1">
      <x:c r="A25" s="8"/>
      <x:c r="B25" s="8"/>
      <x:c r="C25" s="29"/>
      <x:c r="D25" s="30"/>
      <x:c r="E25" s="30"/>
      <x:c r="F25" s="22" t="str">
        <x:f>IF(A25="","",IF(AND(ISNUMBER(C25),ISNUMBER(D25),ISNUMBER(E25),C25&gt;=0,D25&gt;0,E25&gt;=0,E25&lt;=D25,OR(G25="",ISNUMBER(G25)),OR(I25="",ISNUMBER(I25)),OR(K25="",ISNUMBER(K25)),OR(L25="",ISNUMBER(L25)),OR(N25="",ISNUMBER(N25))),ROUND(C25*E25/D25,2),""))</x:f>
      </x:c>
      <x:c r="G25" s="29"/>
      <x:c r="H25" s="22" t="str">
        <x:f>IF(ISNUMBER(F25),SUM(F25,G25),"")</x:f>
      </x:c>
      <x:c r="I25" s="29"/>
      <x:c r="J25" s="22" t="str">
        <x:f>IF(ISNUMBER(H25),H25-I25,"")</x:f>
      </x:c>
      <x:c r="K25" s="29"/>
      <x:c r="L25" s="29"/>
      <x:c r="M25" s="22" t="str">
        <x:f>IF(ISNUMBER(J25),J25-SUM(K25:L25),"")</x:f>
      </x:c>
      <x:c r="N25" s="29"/>
      <x:c r="O25" s="22" t="str">
        <x:f>IF(ISNUMBER(H25),SUM(H25,N25),"")</x:f>
      </x:c>
      <x:c r="P25" s="3" t="str">
        <x:f>IF(COUNTA(A25:E25,G25,I25,K25:L25,N25)=0,"",IF(OR(A25="",B25="",NOT(AND(ISNUMBER(C25),ISNUMBER(D25),ISNUMBER(E25),C25&gt;=0,D25&gt;0,E25&gt;=0,E25&lt;=D25,OR(G25="",ISNUMBER(G25)),OR(I25="",ISNUMBER(I25)),OR(K25="",ISNUMBER(K25)),OR(L25="",ISNUMBER(L25)),OR(N25="",ISNUMBER(N25))))),"Ошибка: поля или тип данных",IF(COUNTIFS($A$12:$A$111,A25)&gt;1,"Ошибка: повтор ID",IF(MIN(G25,I25,K25,L25,N25)&lt;0,"Ошибка: сумма &lt; 0",IF(I25&gt;H25,"Ошибка: удержания выше суммы","OK")))))</x:f>
      </x:c>
    </x:row>
    <x:row r="26" ht="21" customHeight="1">
      <x:c r="A26" s="8"/>
      <x:c r="B26" s="8"/>
      <x:c r="C26" s="29"/>
      <x:c r="D26" s="30"/>
      <x:c r="E26" s="30"/>
      <x:c r="F26" s="22" t="str">
        <x:f>IF(A26="","",IF(AND(ISNUMBER(C26),ISNUMBER(D26),ISNUMBER(E26),C26&gt;=0,D26&gt;0,E26&gt;=0,E26&lt;=D26,OR(G26="",ISNUMBER(G26)),OR(I26="",ISNUMBER(I26)),OR(K26="",ISNUMBER(K26)),OR(L26="",ISNUMBER(L26)),OR(N26="",ISNUMBER(N26))),ROUND(C26*E26/D26,2),""))</x:f>
      </x:c>
      <x:c r="G26" s="29"/>
      <x:c r="H26" s="22" t="str">
        <x:f>IF(ISNUMBER(F26),SUM(F26,G26),"")</x:f>
      </x:c>
      <x:c r="I26" s="29"/>
      <x:c r="J26" s="22" t="str">
        <x:f>IF(ISNUMBER(H26),H26-I26,"")</x:f>
      </x:c>
      <x:c r="K26" s="29"/>
      <x:c r="L26" s="29"/>
      <x:c r="M26" s="22" t="str">
        <x:f>IF(ISNUMBER(J26),J26-SUM(K26:L26),"")</x:f>
      </x:c>
      <x:c r="N26" s="29"/>
      <x:c r="O26" s="22" t="str">
        <x:f>IF(ISNUMBER(H26),SUM(H26,N26),"")</x:f>
      </x:c>
      <x:c r="P26" s="3" t="str">
        <x:f>IF(COUNTA(A26:E26,G26,I26,K26:L26,N26)=0,"",IF(OR(A26="",B26="",NOT(AND(ISNUMBER(C26),ISNUMBER(D26),ISNUMBER(E26),C26&gt;=0,D26&gt;0,E26&gt;=0,E26&lt;=D26,OR(G26="",ISNUMBER(G26)),OR(I26="",ISNUMBER(I26)),OR(K26="",ISNUMBER(K26)),OR(L26="",ISNUMBER(L26)),OR(N26="",ISNUMBER(N26))))),"Ошибка: поля или тип данных",IF(COUNTIFS($A$12:$A$111,A26)&gt;1,"Ошибка: повтор ID",IF(MIN(G26,I26,K26,L26,N26)&lt;0,"Ошибка: сумма &lt; 0",IF(I26&gt;H26,"Ошибка: удержания выше суммы","OK")))))</x:f>
      </x:c>
    </x:row>
    <x:row r="27" ht="21" customHeight="1">
      <x:c r="A27" s="8"/>
      <x:c r="B27" s="8"/>
      <x:c r="C27" s="29"/>
      <x:c r="D27" s="30"/>
      <x:c r="E27" s="30"/>
      <x:c r="F27" s="22" t="str">
        <x:f>IF(A27="","",IF(AND(ISNUMBER(C27),ISNUMBER(D27),ISNUMBER(E27),C27&gt;=0,D27&gt;0,E27&gt;=0,E27&lt;=D27,OR(G27="",ISNUMBER(G27)),OR(I27="",ISNUMBER(I27)),OR(K27="",ISNUMBER(K27)),OR(L27="",ISNUMBER(L27)),OR(N27="",ISNUMBER(N27))),ROUND(C27*E27/D27,2),""))</x:f>
      </x:c>
      <x:c r="G27" s="29"/>
      <x:c r="H27" s="22" t="str">
        <x:f>IF(ISNUMBER(F27),SUM(F27,G27),"")</x:f>
      </x:c>
      <x:c r="I27" s="29"/>
      <x:c r="J27" s="22" t="str">
        <x:f>IF(ISNUMBER(H27),H27-I27,"")</x:f>
      </x:c>
      <x:c r="K27" s="29"/>
      <x:c r="L27" s="29"/>
      <x:c r="M27" s="22" t="str">
        <x:f>IF(ISNUMBER(J27),J27-SUM(K27:L27),"")</x:f>
      </x:c>
      <x:c r="N27" s="29"/>
      <x:c r="O27" s="22" t="str">
        <x:f>IF(ISNUMBER(H27),SUM(H27,N27),"")</x:f>
      </x:c>
      <x:c r="P27" s="3" t="str">
        <x:f>IF(COUNTA(A27:E27,G27,I27,K27:L27,N27)=0,"",IF(OR(A27="",B27="",NOT(AND(ISNUMBER(C27),ISNUMBER(D27),ISNUMBER(E27),C27&gt;=0,D27&gt;0,E27&gt;=0,E27&lt;=D27,OR(G27="",ISNUMBER(G27)),OR(I27="",ISNUMBER(I27)),OR(K27="",ISNUMBER(K27)),OR(L27="",ISNUMBER(L27)),OR(N27="",ISNUMBER(N27))))),"Ошибка: поля или тип данных",IF(COUNTIFS($A$12:$A$111,A27)&gt;1,"Ошибка: повтор ID",IF(MIN(G27,I27,K27,L27,N27)&lt;0,"Ошибка: сумма &lt; 0",IF(I27&gt;H27,"Ошибка: удержания выше суммы","OK")))))</x:f>
      </x:c>
    </x:row>
    <x:row r="28" ht="21" customHeight="1">
      <x:c r="A28" s="8"/>
      <x:c r="B28" s="8"/>
      <x:c r="C28" s="29"/>
      <x:c r="D28" s="30"/>
      <x:c r="E28" s="30"/>
      <x:c r="F28" s="22" t="str">
        <x:f>IF(A28="","",IF(AND(ISNUMBER(C28),ISNUMBER(D28),ISNUMBER(E28),C28&gt;=0,D28&gt;0,E28&gt;=0,E28&lt;=D28,OR(G28="",ISNUMBER(G28)),OR(I28="",ISNUMBER(I28)),OR(K28="",ISNUMBER(K28)),OR(L28="",ISNUMBER(L28)),OR(N28="",ISNUMBER(N28))),ROUND(C28*E28/D28,2),""))</x:f>
      </x:c>
      <x:c r="G28" s="29"/>
      <x:c r="H28" s="22" t="str">
        <x:f>IF(ISNUMBER(F28),SUM(F28,G28),"")</x:f>
      </x:c>
      <x:c r="I28" s="29"/>
      <x:c r="J28" s="22" t="str">
        <x:f>IF(ISNUMBER(H28),H28-I28,"")</x:f>
      </x:c>
      <x:c r="K28" s="29"/>
      <x:c r="L28" s="29"/>
      <x:c r="M28" s="22" t="str">
        <x:f>IF(ISNUMBER(J28),J28-SUM(K28:L28),"")</x:f>
      </x:c>
      <x:c r="N28" s="29"/>
      <x:c r="O28" s="22" t="str">
        <x:f>IF(ISNUMBER(H28),SUM(H28,N28),"")</x:f>
      </x:c>
      <x:c r="P28" s="3" t="str">
        <x:f>IF(COUNTA(A28:E28,G28,I28,K28:L28,N28)=0,"",IF(OR(A28="",B28="",NOT(AND(ISNUMBER(C28),ISNUMBER(D28),ISNUMBER(E28),C28&gt;=0,D28&gt;0,E28&gt;=0,E28&lt;=D28,OR(G28="",ISNUMBER(G28)),OR(I28="",ISNUMBER(I28)),OR(K28="",ISNUMBER(K28)),OR(L28="",ISNUMBER(L28)),OR(N28="",ISNUMBER(N28))))),"Ошибка: поля или тип данных",IF(COUNTIFS($A$12:$A$111,A28)&gt;1,"Ошибка: повтор ID",IF(MIN(G28,I28,K28,L28,N28)&lt;0,"Ошибка: сумма &lt; 0",IF(I28&gt;H28,"Ошибка: удержания выше суммы","OK")))))</x:f>
      </x:c>
    </x:row>
    <x:row r="29" ht="21" customHeight="1">
      <x:c r="A29" s="8"/>
      <x:c r="B29" s="8"/>
      <x:c r="C29" s="29"/>
      <x:c r="D29" s="30"/>
      <x:c r="E29" s="30"/>
      <x:c r="F29" s="22" t="str">
        <x:f>IF(A29="","",IF(AND(ISNUMBER(C29),ISNUMBER(D29),ISNUMBER(E29),C29&gt;=0,D29&gt;0,E29&gt;=0,E29&lt;=D29,OR(G29="",ISNUMBER(G29)),OR(I29="",ISNUMBER(I29)),OR(K29="",ISNUMBER(K29)),OR(L29="",ISNUMBER(L29)),OR(N29="",ISNUMBER(N29))),ROUND(C29*E29/D29,2),""))</x:f>
      </x:c>
      <x:c r="G29" s="29"/>
      <x:c r="H29" s="22" t="str">
        <x:f>IF(ISNUMBER(F29),SUM(F29,G29),"")</x:f>
      </x:c>
      <x:c r="I29" s="29"/>
      <x:c r="J29" s="22" t="str">
        <x:f>IF(ISNUMBER(H29),H29-I29,"")</x:f>
      </x:c>
      <x:c r="K29" s="29"/>
      <x:c r="L29" s="29"/>
      <x:c r="M29" s="22" t="str">
        <x:f>IF(ISNUMBER(J29),J29-SUM(K29:L29),"")</x:f>
      </x:c>
      <x:c r="N29" s="29"/>
      <x:c r="O29" s="22" t="str">
        <x:f>IF(ISNUMBER(H29),SUM(H29,N29),"")</x:f>
      </x:c>
      <x:c r="P29" s="3" t="str">
        <x:f>IF(COUNTA(A29:E29,G29,I29,K29:L29,N29)=0,"",IF(OR(A29="",B29="",NOT(AND(ISNUMBER(C29),ISNUMBER(D29),ISNUMBER(E29),C29&gt;=0,D29&gt;0,E29&gt;=0,E29&lt;=D29,OR(G29="",ISNUMBER(G29)),OR(I29="",ISNUMBER(I29)),OR(K29="",ISNUMBER(K29)),OR(L29="",ISNUMBER(L29)),OR(N29="",ISNUMBER(N29))))),"Ошибка: поля или тип данных",IF(COUNTIFS($A$12:$A$111,A29)&gt;1,"Ошибка: повтор ID",IF(MIN(G29,I29,K29,L29,N29)&lt;0,"Ошибка: сумма &lt; 0",IF(I29&gt;H29,"Ошибка: удержания выше суммы","OK")))))</x:f>
      </x:c>
    </x:row>
    <x:row r="30" ht="21" customHeight="1">
      <x:c r="A30" s="8"/>
      <x:c r="B30" s="8"/>
      <x:c r="C30" s="29"/>
      <x:c r="D30" s="30"/>
      <x:c r="E30" s="30"/>
      <x:c r="F30" s="22" t="str">
        <x:f>IF(A30="","",IF(AND(ISNUMBER(C30),ISNUMBER(D30),ISNUMBER(E30),C30&gt;=0,D30&gt;0,E30&gt;=0,E30&lt;=D30,OR(G30="",ISNUMBER(G30)),OR(I30="",ISNUMBER(I30)),OR(K30="",ISNUMBER(K30)),OR(L30="",ISNUMBER(L30)),OR(N30="",ISNUMBER(N30))),ROUND(C30*E30/D30,2),""))</x:f>
      </x:c>
      <x:c r="G30" s="29"/>
      <x:c r="H30" s="22" t="str">
        <x:f>IF(ISNUMBER(F30),SUM(F30,G30),"")</x:f>
      </x:c>
      <x:c r="I30" s="29"/>
      <x:c r="J30" s="22" t="str">
        <x:f>IF(ISNUMBER(H30),H30-I30,"")</x:f>
      </x:c>
      <x:c r="K30" s="29"/>
      <x:c r="L30" s="29"/>
      <x:c r="M30" s="22" t="str">
        <x:f>IF(ISNUMBER(J30),J30-SUM(K30:L30),"")</x:f>
      </x:c>
      <x:c r="N30" s="29"/>
      <x:c r="O30" s="22" t="str">
        <x:f>IF(ISNUMBER(H30),SUM(H30,N30),"")</x:f>
      </x:c>
      <x:c r="P30" s="3" t="str">
        <x:f>IF(COUNTA(A30:E30,G30,I30,K30:L30,N30)=0,"",IF(OR(A30="",B30="",NOT(AND(ISNUMBER(C30),ISNUMBER(D30),ISNUMBER(E30),C30&gt;=0,D30&gt;0,E30&gt;=0,E30&lt;=D30,OR(G30="",ISNUMBER(G30)),OR(I30="",ISNUMBER(I30)),OR(K30="",ISNUMBER(K30)),OR(L30="",ISNUMBER(L30)),OR(N30="",ISNUMBER(N30))))),"Ошибка: поля или тип данных",IF(COUNTIFS($A$12:$A$111,A30)&gt;1,"Ошибка: повтор ID",IF(MIN(G30,I30,K30,L30,N30)&lt;0,"Ошибка: сумма &lt; 0",IF(I30&gt;H30,"Ошибка: удержания выше суммы","OK")))))</x:f>
      </x:c>
    </x:row>
    <x:row r="31" ht="21" customHeight="1">
      <x:c r="A31" s="8"/>
      <x:c r="B31" s="8"/>
      <x:c r="C31" s="29"/>
      <x:c r="D31" s="30"/>
      <x:c r="E31" s="30"/>
      <x:c r="F31" s="22" t="str">
        <x:f>IF(A31="","",IF(AND(ISNUMBER(C31),ISNUMBER(D31),ISNUMBER(E31),C31&gt;=0,D31&gt;0,E31&gt;=0,E31&lt;=D31,OR(G31="",ISNUMBER(G31)),OR(I31="",ISNUMBER(I31)),OR(K31="",ISNUMBER(K31)),OR(L31="",ISNUMBER(L31)),OR(N31="",ISNUMBER(N31))),ROUND(C31*E31/D31,2),""))</x:f>
      </x:c>
      <x:c r="G31" s="29"/>
      <x:c r="H31" s="22" t="str">
        <x:f>IF(ISNUMBER(F31),SUM(F31,G31),"")</x:f>
      </x:c>
      <x:c r="I31" s="29"/>
      <x:c r="J31" s="22" t="str">
        <x:f>IF(ISNUMBER(H31),H31-I31,"")</x:f>
      </x:c>
      <x:c r="K31" s="29"/>
      <x:c r="L31" s="29"/>
      <x:c r="M31" s="22" t="str">
        <x:f>IF(ISNUMBER(J31),J31-SUM(K31:L31),"")</x:f>
      </x:c>
      <x:c r="N31" s="29"/>
      <x:c r="O31" s="22" t="str">
        <x:f>IF(ISNUMBER(H31),SUM(H31,N31),"")</x:f>
      </x:c>
      <x:c r="P31" s="3" t="str">
        <x:f>IF(COUNTA(A31:E31,G31,I31,K31:L31,N31)=0,"",IF(OR(A31="",B31="",NOT(AND(ISNUMBER(C31),ISNUMBER(D31),ISNUMBER(E31),C31&gt;=0,D31&gt;0,E31&gt;=0,E31&lt;=D31,OR(G31="",ISNUMBER(G31)),OR(I31="",ISNUMBER(I31)),OR(K31="",ISNUMBER(K31)),OR(L31="",ISNUMBER(L31)),OR(N31="",ISNUMBER(N31))))),"Ошибка: поля или тип данных",IF(COUNTIFS($A$12:$A$111,A31)&gt;1,"Ошибка: повтор ID",IF(MIN(G31,I31,K31,L31,N31)&lt;0,"Ошибка: сумма &lt; 0",IF(I31&gt;H31,"Ошибка: удержания выше суммы","OK")))))</x:f>
      </x:c>
    </x:row>
    <x:row r="32" ht="21" customHeight="1">
      <x:c r="A32" s="8"/>
      <x:c r="B32" s="8"/>
      <x:c r="C32" s="29"/>
      <x:c r="D32" s="30"/>
      <x:c r="E32" s="30"/>
      <x:c r="F32" s="22" t="str">
        <x:f>IF(A32="","",IF(AND(ISNUMBER(C32),ISNUMBER(D32),ISNUMBER(E32),C32&gt;=0,D32&gt;0,E32&gt;=0,E32&lt;=D32,OR(G32="",ISNUMBER(G32)),OR(I32="",ISNUMBER(I32)),OR(K32="",ISNUMBER(K32)),OR(L32="",ISNUMBER(L32)),OR(N32="",ISNUMBER(N32))),ROUND(C32*E32/D32,2),""))</x:f>
      </x:c>
      <x:c r="G32" s="29"/>
      <x:c r="H32" s="22" t="str">
        <x:f>IF(ISNUMBER(F32),SUM(F32,G32),"")</x:f>
      </x:c>
      <x:c r="I32" s="29"/>
      <x:c r="J32" s="22" t="str">
        <x:f>IF(ISNUMBER(H32),H32-I32,"")</x:f>
      </x:c>
      <x:c r="K32" s="29"/>
      <x:c r="L32" s="29"/>
      <x:c r="M32" s="22" t="str">
        <x:f>IF(ISNUMBER(J32),J32-SUM(K32:L32),"")</x:f>
      </x:c>
      <x:c r="N32" s="29"/>
      <x:c r="O32" s="22" t="str">
        <x:f>IF(ISNUMBER(H32),SUM(H32,N32),"")</x:f>
      </x:c>
      <x:c r="P32" s="3" t="str">
        <x:f>IF(COUNTA(A32:E32,G32,I32,K32:L32,N32)=0,"",IF(OR(A32="",B32="",NOT(AND(ISNUMBER(C32),ISNUMBER(D32),ISNUMBER(E32),C32&gt;=0,D32&gt;0,E32&gt;=0,E32&lt;=D32,OR(G32="",ISNUMBER(G32)),OR(I32="",ISNUMBER(I32)),OR(K32="",ISNUMBER(K32)),OR(L32="",ISNUMBER(L32)),OR(N32="",ISNUMBER(N32))))),"Ошибка: поля или тип данных",IF(COUNTIFS($A$12:$A$111,A32)&gt;1,"Ошибка: повтор ID",IF(MIN(G32,I32,K32,L32,N32)&lt;0,"Ошибка: сумма &lt; 0",IF(I32&gt;H32,"Ошибка: удержания выше суммы","OK")))))</x:f>
      </x:c>
    </x:row>
    <x:row r="33" ht="21" customHeight="1">
      <x:c r="A33" s="8"/>
      <x:c r="B33" s="8"/>
      <x:c r="C33" s="29"/>
      <x:c r="D33" s="30"/>
      <x:c r="E33" s="30"/>
      <x:c r="F33" s="22" t="str">
        <x:f>IF(A33="","",IF(AND(ISNUMBER(C33),ISNUMBER(D33),ISNUMBER(E33),C33&gt;=0,D33&gt;0,E33&gt;=0,E33&lt;=D33,OR(G33="",ISNUMBER(G33)),OR(I33="",ISNUMBER(I33)),OR(K33="",ISNUMBER(K33)),OR(L33="",ISNUMBER(L33)),OR(N33="",ISNUMBER(N33))),ROUND(C33*E33/D33,2),""))</x:f>
      </x:c>
      <x:c r="G33" s="29"/>
      <x:c r="H33" s="22" t="str">
        <x:f>IF(ISNUMBER(F33),SUM(F33,G33),"")</x:f>
      </x:c>
      <x:c r="I33" s="29"/>
      <x:c r="J33" s="22" t="str">
        <x:f>IF(ISNUMBER(H33),H33-I33,"")</x:f>
      </x:c>
      <x:c r="K33" s="29"/>
      <x:c r="L33" s="29"/>
      <x:c r="M33" s="22" t="str">
        <x:f>IF(ISNUMBER(J33),J33-SUM(K33:L33),"")</x:f>
      </x:c>
      <x:c r="N33" s="29"/>
      <x:c r="O33" s="22" t="str">
        <x:f>IF(ISNUMBER(H33),SUM(H33,N33),"")</x:f>
      </x:c>
      <x:c r="P33" s="3" t="str">
        <x:f>IF(COUNTA(A33:E33,G33,I33,K33:L33,N33)=0,"",IF(OR(A33="",B33="",NOT(AND(ISNUMBER(C33),ISNUMBER(D33),ISNUMBER(E33),C33&gt;=0,D33&gt;0,E33&gt;=0,E33&lt;=D33,OR(G33="",ISNUMBER(G33)),OR(I33="",ISNUMBER(I33)),OR(K33="",ISNUMBER(K33)),OR(L33="",ISNUMBER(L33)),OR(N33="",ISNUMBER(N33))))),"Ошибка: поля или тип данных",IF(COUNTIFS($A$12:$A$111,A33)&gt;1,"Ошибка: повтор ID",IF(MIN(G33,I33,K33,L33,N33)&lt;0,"Ошибка: сумма &lt; 0",IF(I33&gt;H33,"Ошибка: удержания выше суммы","OK")))))</x:f>
      </x:c>
    </x:row>
    <x:row r="34" ht="21" customHeight="1">
      <x:c r="A34" s="8"/>
      <x:c r="B34" s="8"/>
      <x:c r="C34" s="29"/>
      <x:c r="D34" s="30"/>
      <x:c r="E34" s="30"/>
      <x:c r="F34" s="22" t="str">
        <x:f>IF(A34="","",IF(AND(ISNUMBER(C34),ISNUMBER(D34),ISNUMBER(E34),C34&gt;=0,D34&gt;0,E34&gt;=0,E34&lt;=D34,OR(G34="",ISNUMBER(G34)),OR(I34="",ISNUMBER(I34)),OR(K34="",ISNUMBER(K34)),OR(L34="",ISNUMBER(L34)),OR(N34="",ISNUMBER(N34))),ROUND(C34*E34/D34,2),""))</x:f>
      </x:c>
      <x:c r="G34" s="29"/>
      <x:c r="H34" s="22" t="str">
        <x:f>IF(ISNUMBER(F34),SUM(F34,G34),"")</x:f>
      </x:c>
      <x:c r="I34" s="29"/>
      <x:c r="J34" s="22" t="str">
        <x:f>IF(ISNUMBER(H34),H34-I34,"")</x:f>
      </x:c>
      <x:c r="K34" s="29"/>
      <x:c r="L34" s="29"/>
      <x:c r="M34" s="22" t="str">
        <x:f>IF(ISNUMBER(J34),J34-SUM(K34:L34),"")</x:f>
      </x:c>
      <x:c r="N34" s="29"/>
      <x:c r="O34" s="22" t="str">
        <x:f>IF(ISNUMBER(H34),SUM(H34,N34),"")</x:f>
      </x:c>
      <x:c r="P34" s="3" t="str">
        <x:f>IF(COUNTA(A34:E34,G34,I34,K34:L34,N34)=0,"",IF(OR(A34="",B34="",NOT(AND(ISNUMBER(C34),ISNUMBER(D34),ISNUMBER(E34),C34&gt;=0,D34&gt;0,E34&gt;=0,E34&lt;=D34,OR(G34="",ISNUMBER(G34)),OR(I34="",ISNUMBER(I34)),OR(K34="",ISNUMBER(K34)),OR(L34="",ISNUMBER(L34)),OR(N34="",ISNUMBER(N34))))),"Ошибка: поля или тип данных",IF(COUNTIFS($A$12:$A$111,A34)&gt;1,"Ошибка: повтор ID",IF(MIN(G34,I34,K34,L34,N34)&lt;0,"Ошибка: сумма &lt; 0",IF(I34&gt;H34,"Ошибка: удержания выше суммы","OK")))))</x:f>
      </x:c>
    </x:row>
    <x:row r="35" ht="21" customHeight="1">
      <x:c r="A35" s="8"/>
      <x:c r="B35" s="8"/>
      <x:c r="C35" s="29"/>
      <x:c r="D35" s="30"/>
      <x:c r="E35" s="30"/>
      <x:c r="F35" s="22" t="str">
        <x:f>IF(A35="","",IF(AND(ISNUMBER(C35),ISNUMBER(D35),ISNUMBER(E35),C35&gt;=0,D35&gt;0,E35&gt;=0,E35&lt;=D35,OR(G35="",ISNUMBER(G35)),OR(I35="",ISNUMBER(I35)),OR(K35="",ISNUMBER(K35)),OR(L35="",ISNUMBER(L35)),OR(N35="",ISNUMBER(N35))),ROUND(C35*E35/D35,2),""))</x:f>
      </x:c>
      <x:c r="G35" s="29"/>
      <x:c r="H35" s="22" t="str">
        <x:f>IF(ISNUMBER(F35),SUM(F35,G35),"")</x:f>
      </x:c>
      <x:c r="I35" s="29"/>
      <x:c r="J35" s="22" t="str">
        <x:f>IF(ISNUMBER(H35),H35-I35,"")</x:f>
      </x:c>
      <x:c r="K35" s="29"/>
      <x:c r="L35" s="29"/>
      <x:c r="M35" s="22" t="str">
        <x:f>IF(ISNUMBER(J35),J35-SUM(K35:L35),"")</x:f>
      </x:c>
      <x:c r="N35" s="29"/>
      <x:c r="O35" s="22" t="str">
        <x:f>IF(ISNUMBER(H35),SUM(H35,N35),"")</x:f>
      </x:c>
      <x:c r="P35" s="3" t="str">
        <x:f>IF(COUNTA(A35:E35,G35,I35,K35:L35,N35)=0,"",IF(OR(A35="",B35="",NOT(AND(ISNUMBER(C35),ISNUMBER(D35),ISNUMBER(E35),C35&gt;=0,D35&gt;0,E35&gt;=0,E35&lt;=D35,OR(G35="",ISNUMBER(G35)),OR(I35="",ISNUMBER(I35)),OR(K35="",ISNUMBER(K35)),OR(L35="",ISNUMBER(L35)),OR(N35="",ISNUMBER(N35))))),"Ошибка: поля или тип данных",IF(COUNTIFS($A$12:$A$111,A35)&gt;1,"Ошибка: повтор ID",IF(MIN(G35,I35,K35,L35,N35)&lt;0,"Ошибка: сумма &lt; 0",IF(I35&gt;H35,"Ошибка: удержания выше суммы","OK")))))</x:f>
      </x:c>
    </x:row>
    <x:row r="36" ht="21" customHeight="1">
      <x:c r="A36" s="8"/>
      <x:c r="B36" s="8"/>
      <x:c r="C36" s="29"/>
      <x:c r="D36" s="30"/>
      <x:c r="E36" s="30"/>
      <x:c r="F36" s="22" t="str">
        <x:f>IF(A36="","",IF(AND(ISNUMBER(C36),ISNUMBER(D36),ISNUMBER(E36),C36&gt;=0,D36&gt;0,E36&gt;=0,E36&lt;=D36,OR(G36="",ISNUMBER(G36)),OR(I36="",ISNUMBER(I36)),OR(K36="",ISNUMBER(K36)),OR(L36="",ISNUMBER(L36)),OR(N36="",ISNUMBER(N36))),ROUND(C36*E36/D36,2),""))</x:f>
      </x:c>
      <x:c r="G36" s="29"/>
      <x:c r="H36" s="22" t="str">
        <x:f>IF(ISNUMBER(F36),SUM(F36,G36),"")</x:f>
      </x:c>
      <x:c r="I36" s="29"/>
      <x:c r="J36" s="22" t="str">
        <x:f>IF(ISNUMBER(H36),H36-I36,"")</x:f>
      </x:c>
      <x:c r="K36" s="29"/>
      <x:c r="L36" s="29"/>
      <x:c r="M36" s="22" t="str">
        <x:f>IF(ISNUMBER(J36),J36-SUM(K36:L36),"")</x:f>
      </x:c>
      <x:c r="N36" s="29"/>
      <x:c r="O36" s="22" t="str">
        <x:f>IF(ISNUMBER(H36),SUM(H36,N36),"")</x:f>
      </x:c>
      <x:c r="P36" s="3" t="str">
        <x:f>IF(COUNTA(A36:E36,G36,I36,K36:L36,N36)=0,"",IF(OR(A36="",B36="",NOT(AND(ISNUMBER(C36),ISNUMBER(D36),ISNUMBER(E36),C36&gt;=0,D36&gt;0,E36&gt;=0,E36&lt;=D36,OR(G36="",ISNUMBER(G36)),OR(I36="",ISNUMBER(I36)),OR(K36="",ISNUMBER(K36)),OR(L36="",ISNUMBER(L36)),OR(N36="",ISNUMBER(N36))))),"Ошибка: поля или тип данных",IF(COUNTIFS($A$12:$A$111,A36)&gt;1,"Ошибка: повтор ID",IF(MIN(G36,I36,K36,L36,N36)&lt;0,"Ошибка: сумма &lt; 0",IF(I36&gt;H36,"Ошибка: удержания выше суммы","OK")))))</x:f>
      </x:c>
    </x:row>
    <x:row r="37" ht="21" customHeight="1">
      <x:c r="A37" s="8"/>
      <x:c r="B37" s="8"/>
      <x:c r="C37" s="29"/>
      <x:c r="D37" s="30"/>
      <x:c r="E37" s="30"/>
      <x:c r="F37" s="22" t="str">
        <x:f>IF(A37="","",IF(AND(ISNUMBER(C37),ISNUMBER(D37),ISNUMBER(E37),C37&gt;=0,D37&gt;0,E37&gt;=0,E37&lt;=D37,OR(G37="",ISNUMBER(G37)),OR(I37="",ISNUMBER(I37)),OR(K37="",ISNUMBER(K37)),OR(L37="",ISNUMBER(L37)),OR(N37="",ISNUMBER(N37))),ROUND(C37*E37/D37,2),""))</x:f>
      </x:c>
      <x:c r="G37" s="29"/>
      <x:c r="H37" s="22" t="str">
        <x:f>IF(ISNUMBER(F37),SUM(F37,G37),"")</x:f>
      </x:c>
      <x:c r="I37" s="29"/>
      <x:c r="J37" s="22" t="str">
        <x:f>IF(ISNUMBER(H37),H37-I37,"")</x:f>
      </x:c>
      <x:c r="K37" s="29"/>
      <x:c r="L37" s="29"/>
      <x:c r="M37" s="22" t="str">
        <x:f>IF(ISNUMBER(J37),J37-SUM(K37:L37),"")</x:f>
      </x:c>
      <x:c r="N37" s="29"/>
      <x:c r="O37" s="22" t="str">
        <x:f>IF(ISNUMBER(H37),SUM(H37,N37),"")</x:f>
      </x:c>
      <x:c r="P37" s="3" t="str">
        <x:f>IF(COUNTA(A37:E37,G37,I37,K37:L37,N37)=0,"",IF(OR(A37="",B37="",NOT(AND(ISNUMBER(C37),ISNUMBER(D37),ISNUMBER(E37),C37&gt;=0,D37&gt;0,E37&gt;=0,E37&lt;=D37,OR(G37="",ISNUMBER(G37)),OR(I37="",ISNUMBER(I37)),OR(K37="",ISNUMBER(K37)),OR(L37="",ISNUMBER(L37)),OR(N37="",ISNUMBER(N37))))),"Ошибка: поля или тип данных",IF(COUNTIFS($A$12:$A$111,A37)&gt;1,"Ошибка: повтор ID",IF(MIN(G37,I37,K37,L37,N37)&lt;0,"Ошибка: сумма &lt; 0",IF(I37&gt;H37,"Ошибка: удержания выше суммы","OK")))))</x:f>
      </x:c>
    </x:row>
    <x:row r="38" ht="21" customHeight="1">
      <x:c r="A38" s="8"/>
      <x:c r="B38" s="8"/>
      <x:c r="C38" s="29"/>
      <x:c r="D38" s="30"/>
      <x:c r="E38" s="30"/>
      <x:c r="F38" s="22" t="str">
        <x:f>IF(A38="","",IF(AND(ISNUMBER(C38),ISNUMBER(D38),ISNUMBER(E38),C38&gt;=0,D38&gt;0,E38&gt;=0,E38&lt;=D38,OR(G38="",ISNUMBER(G38)),OR(I38="",ISNUMBER(I38)),OR(K38="",ISNUMBER(K38)),OR(L38="",ISNUMBER(L38)),OR(N38="",ISNUMBER(N38))),ROUND(C38*E38/D38,2),""))</x:f>
      </x:c>
      <x:c r="G38" s="29"/>
      <x:c r="H38" s="22" t="str">
        <x:f>IF(ISNUMBER(F38),SUM(F38,G38),"")</x:f>
      </x:c>
      <x:c r="I38" s="29"/>
      <x:c r="J38" s="22" t="str">
        <x:f>IF(ISNUMBER(H38),H38-I38,"")</x:f>
      </x:c>
      <x:c r="K38" s="29"/>
      <x:c r="L38" s="29"/>
      <x:c r="M38" s="22" t="str">
        <x:f>IF(ISNUMBER(J38),J38-SUM(K38:L38),"")</x:f>
      </x:c>
      <x:c r="N38" s="29"/>
      <x:c r="O38" s="22" t="str">
        <x:f>IF(ISNUMBER(H38),SUM(H38,N38),"")</x:f>
      </x:c>
      <x:c r="P38" s="3" t="str">
        <x:f>IF(COUNTA(A38:E38,G38,I38,K38:L38,N38)=0,"",IF(OR(A38="",B38="",NOT(AND(ISNUMBER(C38),ISNUMBER(D38),ISNUMBER(E38),C38&gt;=0,D38&gt;0,E38&gt;=0,E38&lt;=D38,OR(G38="",ISNUMBER(G38)),OR(I38="",ISNUMBER(I38)),OR(K38="",ISNUMBER(K38)),OR(L38="",ISNUMBER(L38)),OR(N38="",ISNUMBER(N38))))),"Ошибка: поля или тип данных",IF(COUNTIFS($A$12:$A$111,A38)&gt;1,"Ошибка: повтор ID",IF(MIN(G38,I38,K38,L38,N38)&lt;0,"Ошибка: сумма &lt; 0",IF(I38&gt;H38,"Ошибка: удержания выше суммы","OK")))))</x:f>
      </x:c>
    </x:row>
    <x:row r="39" ht="21" customHeight="1">
      <x:c r="A39" s="8"/>
      <x:c r="B39" s="8"/>
      <x:c r="C39" s="29"/>
      <x:c r="D39" s="30"/>
      <x:c r="E39" s="30"/>
      <x:c r="F39" s="22" t="str">
        <x:f>IF(A39="","",IF(AND(ISNUMBER(C39),ISNUMBER(D39),ISNUMBER(E39),C39&gt;=0,D39&gt;0,E39&gt;=0,E39&lt;=D39,OR(G39="",ISNUMBER(G39)),OR(I39="",ISNUMBER(I39)),OR(K39="",ISNUMBER(K39)),OR(L39="",ISNUMBER(L39)),OR(N39="",ISNUMBER(N39))),ROUND(C39*E39/D39,2),""))</x:f>
      </x:c>
      <x:c r="G39" s="29"/>
      <x:c r="H39" s="22" t="str">
        <x:f>IF(ISNUMBER(F39),SUM(F39,G39),"")</x:f>
      </x:c>
      <x:c r="I39" s="29"/>
      <x:c r="J39" s="22" t="str">
        <x:f>IF(ISNUMBER(H39),H39-I39,"")</x:f>
      </x:c>
      <x:c r="K39" s="29"/>
      <x:c r="L39" s="29"/>
      <x:c r="M39" s="22" t="str">
        <x:f>IF(ISNUMBER(J39),J39-SUM(K39:L39),"")</x:f>
      </x:c>
      <x:c r="N39" s="29"/>
      <x:c r="O39" s="22" t="str">
        <x:f>IF(ISNUMBER(H39),SUM(H39,N39),"")</x:f>
      </x:c>
      <x:c r="P39" s="3" t="str">
        <x:f>IF(COUNTA(A39:E39,G39,I39,K39:L39,N39)=0,"",IF(OR(A39="",B39="",NOT(AND(ISNUMBER(C39),ISNUMBER(D39),ISNUMBER(E39),C39&gt;=0,D39&gt;0,E39&gt;=0,E39&lt;=D39,OR(G39="",ISNUMBER(G39)),OR(I39="",ISNUMBER(I39)),OR(K39="",ISNUMBER(K39)),OR(L39="",ISNUMBER(L39)),OR(N39="",ISNUMBER(N39))))),"Ошибка: поля или тип данных",IF(COUNTIFS($A$12:$A$111,A39)&gt;1,"Ошибка: повтор ID",IF(MIN(G39,I39,K39,L39,N39)&lt;0,"Ошибка: сумма &lt; 0",IF(I39&gt;H39,"Ошибка: удержания выше суммы","OK")))))</x:f>
      </x:c>
    </x:row>
    <x:row r="40" ht="21" customHeight="1">
      <x:c r="A40" s="8"/>
      <x:c r="B40" s="8"/>
      <x:c r="C40" s="29"/>
      <x:c r="D40" s="30"/>
      <x:c r="E40" s="30"/>
      <x:c r="F40" s="22" t="str">
        <x:f>IF(A40="","",IF(AND(ISNUMBER(C40),ISNUMBER(D40),ISNUMBER(E40),C40&gt;=0,D40&gt;0,E40&gt;=0,E40&lt;=D40,OR(G40="",ISNUMBER(G40)),OR(I40="",ISNUMBER(I40)),OR(K40="",ISNUMBER(K40)),OR(L40="",ISNUMBER(L40)),OR(N40="",ISNUMBER(N40))),ROUND(C40*E40/D40,2),""))</x:f>
      </x:c>
      <x:c r="G40" s="29"/>
      <x:c r="H40" s="22" t="str">
        <x:f>IF(ISNUMBER(F40),SUM(F40,G40),"")</x:f>
      </x:c>
      <x:c r="I40" s="29"/>
      <x:c r="J40" s="22" t="str">
        <x:f>IF(ISNUMBER(H40),H40-I40,"")</x:f>
      </x:c>
      <x:c r="K40" s="29"/>
      <x:c r="L40" s="29"/>
      <x:c r="M40" s="22" t="str">
        <x:f>IF(ISNUMBER(J40),J40-SUM(K40:L40),"")</x:f>
      </x:c>
      <x:c r="N40" s="29"/>
      <x:c r="O40" s="22" t="str">
        <x:f>IF(ISNUMBER(H40),SUM(H40,N40),"")</x:f>
      </x:c>
      <x:c r="P40" s="3" t="str">
        <x:f>IF(COUNTA(A40:E40,G40,I40,K40:L40,N40)=0,"",IF(OR(A40="",B40="",NOT(AND(ISNUMBER(C40),ISNUMBER(D40),ISNUMBER(E40),C40&gt;=0,D40&gt;0,E40&gt;=0,E40&lt;=D40,OR(G40="",ISNUMBER(G40)),OR(I40="",ISNUMBER(I40)),OR(K40="",ISNUMBER(K40)),OR(L40="",ISNUMBER(L40)),OR(N40="",ISNUMBER(N40))))),"Ошибка: поля или тип данных",IF(COUNTIFS($A$12:$A$111,A40)&gt;1,"Ошибка: повтор ID",IF(MIN(G40,I40,K40,L40,N40)&lt;0,"Ошибка: сумма &lt; 0",IF(I40&gt;H40,"Ошибка: удержания выше суммы","OK")))))</x:f>
      </x:c>
    </x:row>
    <x:row r="41" ht="21" customHeight="1">
      <x:c r="A41" s="8"/>
      <x:c r="B41" s="8"/>
      <x:c r="C41" s="29"/>
      <x:c r="D41" s="30"/>
      <x:c r="E41" s="30"/>
      <x:c r="F41" s="22" t="str">
        <x:f>IF(A41="","",IF(AND(ISNUMBER(C41),ISNUMBER(D41),ISNUMBER(E41),C41&gt;=0,D41&gt;0,E41&gt;=0,E41&lt;=D41,OR(G41="",ISNUMBER(G41)),OR(I41="",ISNUMBER(I41)),OR(K41="",ISNUMBER(K41)),OR(L41="",ISNUMBER(L41)),OR(N41="",ISNUMBER(N41))),ROUND(C41*E41/D41,2),""))</x:f>
      </x:c>
      <x:c r="G41" s="29"/>
      <x:c r="H41" s="22" t="str">
        <x:f>IF(ISNUMBER(F41),SUM(F41,G41),"")</x:f>
      </x:c>
      <x:c r="I41" s="29"/>
      <x:c r="J41" s="22" t="str">
        <x:f>IF(ISNUMBER(H41),H41-I41,"")</x:f>
      </x:c>
      <x:c r="K41" s="29"/>
      <x:c r="L41" s="29"/>
      <x:c r="M41" s="22" t="str">
        <x:f>IF(ISNUMBER(J41),J41-SUM(K41:L41),"")</x:f>
      </x:c>
      <x:c r="N41" s="29"/>
      <x:c r="O41" s="22" t="str">
        <x:f>IF(ISNUMBER(H41),SUM(H41,N41),"")</x:f>
      </x:c>
      <x:c r="P41" s="3" t="str">
        <x:f>IF(COUNTA(A41:E41,G41,I41,K41:L41,N41)=0,"",IF(OR(A41="",B41="",NOT(AND(ISNUMBER(C41),ISNUMBER(D41),ISNUMBER(E41),C41&gt;=0,D41&gt;0,E41&gt;=0,E41&lt;=D41,OR(G41="",ISNUMBER(G41)),OR(I41="",ISNUMBER(I41)),OR(K41="",ISNUMBER(K41)),OR(L41="",ISNUMBER(L41)),OR(N41="",ISNUMBER(N41))))),"Ошибка: поля или тип данных",IF(COUNTIFS($A$12:$A$111,A41)&gt;1,"Ошибка: повтор ID",IF(MIN(G41,I41,K41,L41,N41)&lt;0,"Ошибка: сумма &lt; 0",IF(I41&gt;H41,"Ошибка: удержания выше суммы","OK")))))</x:f>
      </x:c>
    </x:row>
    <x:row r="42" ht="21" customHeight="1">
      <x:c r="A42" s="8"/>
      <x:c r="B42" s="8"/>
      <x:c r="C42" s="29"/>
      <x:c r="D42" s="30"/>
      <x:c r="E42" s="30"/>
      <x:c r="F42" s="22" t="str">
        <x:f>IF(A42="","",IF(AND(ISNUMBER(C42),ISNUMBER(D42),ISNUMBER(E42),C42&gt;=0,D42&gt;0,E42&gt;=0,E42&lt;=D42,OR(G42="",ISNUMBER(G42)),OR(I42="",ISNUMBER(I42)),OR(K42="",ISNUMBER(K42)),OR(L42="",ISNUMBER(L42)),OR(N42="",ISNUMBER(N42))),ROUND(C42*E42/D42,2),""))</x:f>
      </x:c>
      <x:c r="G42" s="29"/>
      <x:c r="H42" s="22" t="str">
        <x:f>IF(ISNUMBER(F42),SUM(F42,G42),"")</x:f>
      </x:c>
      <x:c r="I42" s="29"/>
      <x:c r="J42" s="22" t="str">
        <x:f>IF(ISNUMBER(H42),H42-I42,"")</x:f>
      </x:c>
      <x:c r="K42" s="29"/>
      <x:c r="L42" s="29"/>
      <x:c r="M42" s="22" t="str">
        <x:f>IF(ISNUMBER(J42),J42-SUM(K42:L42),"")</x:f>
      </x:c>
      <x:c r="N42" s="29"/>
      <x:c r="O42" s="22" t="str">
        <x:f>IF(ISNUMBER(H42),SUM(H42,N42),"")</x:f>
      </x:c>
      <x:c r="P42" s="3" t="str">
        <x:f>IF(COUNTA(A42:E42,G42,I42,K42:L42,N42)=0,"",IF(OR(A42="",B42="",NOT(AND(ISNUMBER(C42),ISNUMBER(D42),ISNUMBER(E42),C42&gt;=0,D42&gt;0,E42&gt;=0,E42&lt;=D42,OR(G42="",ISNUMBER(G42)),OR(I42="",ISNUMBER(I42)),OR(K42="",ISNUMBER(K42)),OR(L42="",ISNUMBER(L42)),OR(N42="",ISNUMBER(N42))))),"Ошибка: поля или тип данных",IF(COUNTIFS($A$12:$A$111,A42)&gt;1,"Ошибка: повтор ID",IF(MIN(G42,I42,K42,L42,N42)&lt;0,"Ошибка: сумма &lt; 0",IF(I42&gt;H42,"Ошибка: удержания выше суммы","OK")))))</x:f>
      </x:c>
    </x:row>
    <x:row r="43" ht="21" customHeight="1">
      <x:c r="A43" s="8"/>
      <x:c r="B43" s="8"/>
      <x:c r="C43" s="29"/>
      <x:c r="D43" s="30"/>
      <x:c r="E43" s="30"/>
      <x:c r="F43" s="22" t="str">
        <x:f>IF(A43="","",IF(AND(ISNUMBER(C43),ISNUMBER(D43),ISNUMBER(E43),C43&gt;=0,D43&gt;0,E43&gt;=0,E43&lt;=D43,OR(G43="",ISNUMBER(G43)),OR(I43="",ISNUMBER(I43)),OR(K43="",ISNUMBER(K43)),OR(L43="",ISNUMBER(L43)),OR(N43="",ISNUMBER(N43))),ROUND(C43*E43/D43,2),""))</x:f>
      </x:c>
      <x:c r="G43" s="29"/>
      <x:c r="H43" s="22" t="str">
        <x:f>IF(ISNUMBER(F43),SUM(F43,G43),"")</x:f>
      </x:c>
      <x:c r="I43" s="29"/>
      <x:c r="J43" s="22" t="str">
        <x:f>IF(ISNUMBER(H43),H43-I43,"")</x:f>
      </x:c>
      <x:c r="K43" s="29"/>
      <x:c r="L43" s="29"/>
      <x:c r="M43" s="22" t="str">
        <x:f>IF(ISNUMBER(J43),J43-SUM(K43:L43),"")</x:f>
      </x:c>
      <x:c r="N43" s="29"/>
      <x:c r="O43" s="22" t="str">
        <x:f>IF(ISNUMBER(H43),SUM(H43,N43),"")</x:f>
      </x:c>
      <x:c r="P43" s="3" t="str">
        <x:f>IF(COUNTA(A43:E43,G43,I43,K43:L43,N43)=0,"",IF(OR(A43="",B43="",NOT(AND(ISNUMBER(C43),ISNUMBER(D43),ISNUMBER(E43),C43&gt;=0,D43&gt;0,E43&gt;=0,E43&lt;=D43,OR(G43="",ISNUMBER(G43)),OR(I43="",ISNUMBER(I43)),OR(K43="",ISNUMBER(K43)),OR(L43="",ISNUMBER(L43)),OR(N43="",ISNUMBER(N43))))),"Ошибка: поля или тип данных",IF(COUNTIFS($A$12:$A$111,A43)&gt;1,"Ошибка: повтор ID",IF(MIN(G43,I43,K43,L43,N43)&lt;0,"Ошибка: сумма &lt; 0",IF(I43&gt;H43,"Ошибка: удержания выше суммы","OK")))))</x:f>
      </x:c>
    </x:row>
    <x:row r="44" ht="21" customHeight="1">
      <x:c r="A44" s="8"/>
      <x:c r="B44" s="8"/>
      <x:c r="C44" s="29"/>
      <x:c r="D44" s="30"/>
      <x:c r="E44" s="30"/>
      <x:c r="F44" s="22" t="str">
        <x:f>IF(A44="","",IF(AND(ISNUMBER(C44),ISNUMBER(D44),ISNUMBER(E44),C44&gt;=0,D44&gt;0,E44&gt;=0,E44&lt;=D44,OR(G44="",ISNUMBER(G44)),OR(I44="",ISNUMBER(I44)),OR(K44="",ISNUMBER(K44)),OR(L44="",ISNUMBER(L44)),OR(N44="",ISNUMBER(N44))),ROUND(C44*E44/D44,2),""))</x:f>
      </x:c>
      <x:c r="G44" s="29"/>
      <x:c r="H44" s="22" t="str">
        <x:f>IF(ISNUMBER(F44),SUM(F44,G44),"")</x:f>
      </x:c>
      <x:c r="I44" s="29"/>
      <x:c r="J44" s="22" t="str">
        <x:f>IF(ISNUMBER(H44),H44-I44,"")</x:f>
      </x:c>
      <x:c r="K44" s="29"/>
      <x:c r="L44" s="29"/>
      <x:c r="M44" s="22" t="str">
        <x:f>IF(ISNUMBER(J44),J44-SUM(K44:L44),"")</x:f>
      </x:c>
      <x:c r="N44" s="29"/>
      <x:c r="O44" s="22" t="str">
        <x:f>IF(ISNUMBER(H44),SUM(H44,N44),"")</x:f>
      </x:c>
      <x:c r="P44" s="3" t="str">
        <x:f>IF(COUNTA(A44:E44,G44,I44,K44:L44,N44)=0,"",IF(OR(A44="",B44="",NOT(AND(ISNUMBER(C44),ISNUMBER(D44),ISNUMBER(E44),C44&gt;=0,D44&gt;0,E44&gt;=0,E44&lt;=D44,OR(G44="",ISNUMBER(G44)),OR(I44="",ISNUMBER(I44)),OR(K44="",ISNUMBER(K44)),OR(L44="",ISNUMBER(L44)),OR(N44="",ISNUMBER(N44))))),"Ошибка: поля или тип данных",IF(COUNTIFS($A$12:$A$111,A44)&gt;1,"Ошибка: повтор ID",IF(MIN(G44,I44,K44,L44,N44)&lt;0,"Ошибка: сумма &lt; 0",IF(I44&gt;H44,"Ошибка: удержания выше суммы","OK")))))</x:f>
      </x:c>
    </x:row>
    <x:row r="45" ht="21" customHeight="1">
      <x:c r="A45" s="8"/>
      <x:c r="B45" s="8"/>
      <x:c r="C45" s="29"/>
      <x:c r="D45" s="30"/>
      <x:c r="E45" s="30"/>
      <x:c r="F45" s="22" t="str">
        <x:f>IF(A45="","",IF(AND(ISNUMBER(C45),ISNUMBER(D45),ISNUMBER(E45),C45&gt;=0,D45&gt;0,E45&gt;=0,E45&lt;=D45,OR(G45="",ISNUMBER(G45)),OR(I45="",ISNUMBER(I45)),OR(K45="",ISNUMBER(K45)),OR(L45="",ISNUMBER(L45)),OR(N45="",ISNUMBER(N45))),ROUND(C45*E45/D45,2),""))</x:f>
      </x:c>
      <x:c r="G45" s="29"/>
      <x:c r="H45" s="22" t="str">
        <x:f>IF(ISNUMBER(F45),SUM(F45,G45),"")</x:f>
      </x:c>
      <x:c r="I45" s="29"/>
      <x:c r="J45" s="22" t="str">
        <x:f>IF(ISNUMBER(H45),H45-I45,"")</x:f>
      </x:c>
      <x:c r="K45" s="29"/>
      <x:c r="L45" s="29"/>
      <x:c r="M45" s="22" t="str">
        <x:f>IF(ISNUMBER(J45),J45-SUM(K45:L45),"")</x:f>
      </x:c>
      <x:c r="N45" s="29"/>
      <x:c r="O45" s="22" t="str">
        <x:f>IF(ISNUMBER(H45),SUM(H45,N45),"")</x:f>
      </x:c>
      <x:c r="P45" s="3" t="str">
        <x:f>IF(COUNTA(A45:E45,G45,I45,K45:L45,N45)=0,"",IF(OR(A45="",B45="",NOT(AND(ISNUMBER(C45),ISNUMBER(D45),ISNUMBER(E45),C45&gt;=0,D45&gt;0,E45&gt;=0,E45&lt;=D45,OR(G45="",ISNUMBER(G45)),OR(I45="",ISNUMBER(I45)),OR(K45="",ISNUMBER(K45)),OR(L45="",ISNUMBER(L45)),OR(N45="",ISNUMBER(N45))))),"Ошибка: поля или тип данных",IF(COUNTIFS($A$12:$A$111,A45)&gt;1,"Ошибка: повтор ID",IF(MIN(G45,I45,K45,L45,N45)&lt;0,"Ошибка: сумма &lt; 0",IF(I45&gt;H45,"Ошибка: удержания выше суммы","OK")))))</x:f>
      </x:c>
    </x:row>
    <x:row r="46" ht="21" customHeight="1">
      <x:c r="A46" s="8"/>
      <x:c r="B46" s="8"/>
      <x:c r="C46" s="29"/>
      <x:c r="D46" s="30"/>
      <x:c r="E46" s="30"/>
      <x:c r="F46" s="22" t="str">
        <x:f>IF(A46="","",IF(AND(ISNUMBER(C46),ISNUMBER(D46),ISNUMBER(E46),C46&gt;=0,D46&gt;0,E46&gt;=0,E46&lt;=D46,OR(G46="",ISNUMBER(G46)),OR(I46="",ISNUMBER(I46)),OR(K46="",ISNUMBER(K46)),OR(L46="",ISNUMBER(L46)),OR(N46="",ISNUMBER(N46))),ROUND(C46*E46/D46,2),""))</x:f>
      </x:c>
      <x:c r="G46" s="29"/>
      <x:c r="H46" s="22" t="str">
        <x:f>IF(ISNUMBER(F46),SUM(F46,G46),"")</x:f>
      </x:c>
      <x:c r="I46" s="29"/>
      <x:c r="J46" s="22" t="str">
        <x:f>IF(ISNUMBER(H46),H46-I46,"")</x:f>
      </x:c>
      <x:c r="K46" s="29"/>
      <x:c r="L46" s="29"/>
      <x:c r="M46" s="22" t="str">
        <x:f>IF(ISNUMBER(J46),J46-SUM(K46:L46),"")</x:f>
      </x:c>
      <x:c r="N46" s="29"/>
      <x:c r="O46" s="22" t="str">
        <x:f>IF(ISNUMBER(H46),SUM(H46,N46),"")</x:f>
      </x:c>
      <x:c r="P46" s="3" t="str">
        <x:f>IF(COUNTA(A46:E46,G46,I46,K46:L46,N46)=0,"",IF(OR(A46="",B46="",NOT(AND(ISNUMBER(C46),ISNUMBER(D46),ISNUMBER(E46),C46&gt;=0,D46&gt;0,E46&gt;=0,E46&lt;=D46,OR(G46="",ISNUMBER(G46)),OR(I46="",ISNUMBER(I46)),OR(K46="",ISNUMBER(K46)),OR(L46="",ISNUMBER(L46)),OR(N46="",ISNUMBER(N46))))),"Ошибка: поля или тип данных",IF(COUNTIFS($A$12:$A$111,A46)&gt;1,"Ошибка: повтор ID",IF(MIN(G46,I46,K46,L46,N46)&lt;0,"Ошибка: сумма &lt; 0",IF(I46&gt;H46,"Ошибка: удержания выше суммы","OK")))))</x:f>
      </x:c>
    </x:row>
    <x:row r="47" ht="21" customHeight="1">
      <x:c r="A47" s="8"/>
      <x:c r="B47" s="8"/>
      <x:c r="C47" s="29"/>
      <x:c r="D47" s="30"/>
      <x:c r="E47" s="30"/>
      <x:c r="F47" s="22" t="str">
        <x:f>IF(A47="","",IF(AND(ISNUMBER(C47),ISNUMBER(D47),ISNUMBER(E47),C47&gt;=0,D47&gt;0,E47&gt;=0,E47&lt;=D47,OR(G47="",ISNUMBER(G47)),OR(I47="",ISNUMBER(I47)),OR(K47="",ISNUMBER(K47)),OR(L47="",ISNUMBER(L47)),OR(N47="",ISNUMBER(N47))),ROUND(C47*E47/D47,2),""))</x:f>
      </x:c>
      <x:c r="G47" s="29"/>
      <x:c r="H47" s="22" t="str">
        <x:f>IF(ISNUMBER(F47),SUM(F47,G47),"")</x:f>
      </x:c>
      <x:c r="I47" s="29"/>
      <x:c r="J47" s="22" t="str">
        <x:f>IF(ISNUMBER(H47),H47-I47,"")</x:f>
      </x:c>
      <x:c r="K47" s="29"/>
      <x:c r="L47" s="29"/>
      <x:c r="M47" s="22" t="str">
        <x:f>IF(ISNUMBER(J47),J47-SUM(K47:L47),"")</x:f>
      </x:c>
      <x:c r="N47" s="29"/>
      <x:c r="O47" s="22" t="str">
        <x:f>IF(ISNUMBER(H47),SUM(H47,N47),"")</x:f>
      </x:c>
      <x:c r="P47" s="3" t="str">
        <x:f>IF(COUNTA(A47:E47,G47,I47,K47:L47,N47)=0,"",IF(OR(A47="",B47="",NOT(AND(ISNUMBER(C47),ISNUMBER(D47),ISNUMBER(E47),C47&gt;=0,D47&gt;0,E47&gt;=0,E47&lt;=D47,OR(G47="",ISNUMBER(G47)),OR(I47="",ISNUMBER(I47)),OR(K47="",ISNUMBER(K47)),OR(L47="",ISNUMBER(L47)),OR(N47="",ISNUMBER(N47))))),"Ошибка: поля или тип данных",IF(COUNTIFS($A$12:$A$111,A47)&gt;1,"Ошибка: повтор ID",IF(MIN(G47,I47,K47,L47,N47)&lt;0,"Ошибка: сумма &lt; 0",IF(I47&gt;H47,"Ошибка: удержания выше суммы","OK")))))</x:f>
      </x:c>
    </x:row>
    <x:row r="48" ht="21" customHeight="1">
      <x:c r="A48" s="8"/>
      <x:c r="B48" s="8"/>
      <x:c r="C48" s="29"/>
      <x:c r="D48" s="30"/>
      <x:c r="E48" s="30"/>
      <x:c r="F48" s="22" t="str">
        <x:f>IF(A48="","",IF(AND(ISNUMBER(C48),ISNUMBER(D48),ISNUMBER(E48),C48&gt;=0,D48&gt;0,E48&gt;=0,E48&lt;=D48,OR(G48="",ISNUMBER(G48)),OR(I48="",ISNUMBER(I48)),OR(K48="",ISNUMBER(K48)),OR(L48="",ISNUMBER(L48)),OR(N48="",ISNUMBER(N48))),ROUND(C48*E48/D48,2),""))</x:f>
      </x:c>
      <x:c r="G48" s="29"/>
      <x:c r="H48" s="22" t="str">
        <x:f>IF(ISNUMBER(F48),SUM(F48,G48),"")</x:f>
      </x:c>
      <x:c r="I48" s="29"/>
      <x:c r="J48" s="22" t="str">
        <x:f>IF(ISNUMBER(H48),H48-I48,"")</x:f>
      </x:c>
      <x:c r="K48" s="29"/>
      <x:c r="L48" s="29"/>
      <x:c r="M48" s="22" t="str">
        <x:f>IF(ISNUMBER(J48),J48-SUM(K48:L48),"")</x:f>
      </x:c>
      <x:c r="N48" s="29"/>
      <x:c r="O48" s="22" t="str">
        <x:f>IF(ISNUMBER(H48),SUM(H48,N48),"")</x:f>
      </x:c>
      <x:c r="P48" s="3" t="str">
        <x:f>IF(COUNTA(A48:E48,G48,I48,K48:L48,N48)=0,"",IF(OR(A48="",B48="",NOT(AND(ISNUMBER(C48),ISNUMBER(D48),ISNUMBER(E48),C48&gt;=0,D48&gt;0,E48&gt;=0,E48&lt;=D48,OR(G48="",ISNUMBER(G48)),OR(I48="",ISNUMBER(I48)),OR(K48="",ISNUMBER(K48)),OR(L48="",ISNUMBER(L48)),OR(N48="",ISNUMBER(N48))))),"Ошибка: поля или тип данных",IF(COUNTIFS($A$12:$A$111,A48)&gt;1,"Ошибка: повтор ID",IF(MIN(G48,I48,K48,L48,N48)&lt;0,"Ошибка: сумма &lt; 0",IF(I48&gt;H48,"Ошибка: удержания выше суммы","OK")))))</x:f>
      </x:c>
    </x:row>
    <x:row r="49" ht="21" customHeight="1">
      <x:c r="A49" s="8"/>
      <x:c r="B49" s="8"/>
      <x:c r="C49" s="29"/>
      <x:c r="D49" s="30"/>
      <x:c r="E49" s="30"/>
      <x:c r="F49" s="22" t="str">
        <x:f>IF(A49="","",IF(AND(ISNUMBER(C49),ISNUMBER(D49),ISNUMBER(E49),C49&gt;=0,D49&gt;0,E49&gt;=0,E49&lt;=D49,OR(G49="",ISNUMBER(G49)),OR(I49="",ISNUMBER(I49)),OR(K49="",ISNUMBER(K49)),OR(L49="",ISNUMBER(L49)),OR(N49="",ISNUMBER(N49))),ROUND(C49*E49/D49,2),""))</x:f>
      </x:c>
      <x:c r="G49" s="29"/>
      <x:c r="H49" s="22" t="str">
        <x:f>IF(ISNUMBER(F49),SUM(F49,G49),"")</x:f>
      </x:c>
      <x:c r="I49" s="29"/>
      <x:c r="J49" s="22" t="str">
        <x:f>IF(ISNUMBER(H49),H49-I49,"")</x:f>
      </x:c>
      <x:c r="K49" s="29"/>
      <x:c r="L49" s="29"/>
      <x:c r="M49" s="22" t="str">
        <x:f>IF(ISNUMBER(J49),J49-SUM(K49:L49),"")</x:f>
      </x:c>
      <x:c r="N49" s="29"/>
      <x:c r="O49" s="22" t="str">
        <x:f>IF(ISNUMBER(H49),SUM(H49,N49),"")</x:f>
      </x:c>
      <x:c r="P49" s="3" t="str">
        <x:f>IF(COUNTA(A49:E49,G49,I49,K49:L49,N49)=0,"",IF(OR(A49="",B49="",NOT(AND(ISNUMBER(C49),ISNUMBER(D49),ISNUMBER(E49),C49&gt;=0,D49&gt;0,E49&gt;=0,E49&lt;=D49,OR(G49="",ISNUMBER(G49)),OR(I49="",ISNUMBER(I49)),OR(K49="",ISNUMBER(K49)),OR(L49="",ISNUMBER(L49)),OR(N49="",ISNUMBER(N49))))),"Ошибка: поля или тип данных",IF(COUNTIFS($A$12:$A$111,A49)&gt;1,"Ошибка: повтор ID",IF(MIN(G49,I49,K49,L49,N49)&lt;0,"Ошибка: сумма &lt; 0",IF(I49&gt;H49,"Ошибка: удержания выше суммы","OK")))))</x:f>
      </x:c>
    </x:row>
    <x:row r="50" ht="21" customHeight="1">
      <x:c r="A50" s="8"/>
      <x:c r="B50" s="8"/>
      <x:c r="C50" s="29"/>
      <x:c r="D50" s="30"/>
      <x:c r="E50" s="30"/>
      <x:c r="F50" s="22" t="str">
        <x:f>IF(A50="","",IF(AND(ISNUMBER(C50),ISNUMBER(D50),ISNUMBER(E50),C50&gt;=0,D50&gt;0,E50&gt;=0,E50&lt;=D50,OR(G50="",ISNUMBER(G50)),OR(I50="",ISNUMBER(I50)),OR(K50="",ISNUMBER(K50)),OR(L50="",ISNUMBER(L50)),OR(N50="",ISNUMBER(N50))),ROUND(C50*E50/D50,2),""))</x:f>
      </x:c>
      <x:c r="G50" s="29"/>
      <x:c r="H50" s="22" t="str">
        <x:f>IF(ISNUMBER(F50),SUM(F50,G50),"")</x:f>
      </x:c>
      <x:c r="I50" s="29"/>
      <x:c r="J50" s="22" t="str">
        <x:f>IF(ISNUMBER(H50),H50-I50,"")</x:f>
      </x:c>
      <x:c r="K50" s="29"/>
      <x:c r="L50" s="29"/>
      <x:c r="M50" s="22" t="str">
        <x:f>IF(ISNUMBER(J50),J50-SUM(K50:L50),"")</x:f>
      </x:c>
      <x:c r="N50" s="29"/>
      <x:c r="O50" s="22" t="str">
        <x:f>IF(ISNUMBER(H50),SUM(H50,N50),"")</x:f>
      </x:c>
      <x:c r="P50" s="3" t="str">
        <x:f>IF(COUNTA(A50:E50,G50,I50,K50:L50,N50)=0,"",IF(OR(A50="",B50="",NOT(AND(ISNUMBER(C50),ISNUMBER(D50),ISNUMBER(E50),C50&gt;=0,D50&gt;0,E50&gt;=0,E50&lt;=D50,OR(G50="",ISNUMBER(G50)),OR(I50="",ISNUMBER(I50)),OR(K50="",ISNUMBER(K50)),OR(L50="",ISNUMBER(L50)),OR(N50="",ISNUMBER(N50))))),"Ошибка: поля или тип данных",IF(COUNTIFS($A$12:$A$111,A50)&gt;1,"Ошибка: повтор ID",IF(MIN(G50,I50,K50,L50,N50)&lt;0,"Ошибка: сумма &lt; 0",IF(I50&gt;H50,"Ошибка: удержания выше суммы","OK")))))</x:f>
      </x:c>
    </x:row>
    <x:row r="51" ht="21" customHeight="1">
      <x:c r="A51" s="8"/>
      <x:c r="B51" s="8"/>
      <x:c r="C51" s="29"/>
      <x:c r="D51" s="30"/>
      <x:c r="E51" s="30"/>
      <x:c r="F51" s="22" t="str">
        <x:f>IF(A51="","",IF(AND(ISNUMBER(C51),ISNUMBER(D51),ISNUMBER(E51),C51&gt;=0,D51&gt;0,E51&gt;=0,E51&lt;=D51,OR(G51="",ISNUMBER(G51)),OR(I51="",ISNUMBER(I51)),OR(K51="",ISNUMBER(K51)),OR(L51="",ISNUMBER(L51)),OR(N51="",ISNUMBER(N51))),ROUND(C51*E51/D51,2),""))</x:f>
      </x:c>
      <x:c r="G51" s="29"/>
      <x:c r="H51" s="22" t="str">
        <x:f>IF(ISNUMBER(F51),SUM(F51,G51),"")</x:f>
      </x:c>
      <x:c r="I51" s="29"/>
      <x:c r="J51" s="22" t="str">
        <x:f>IF(ISNUMBER(H51),H51-I51,"")</x:f>
      </x:c>
      <x:c r="K51" s="29"/>
      <x:c r="L51" s="29"/>
      <x:c r="M51" s="22" t="str">
        <x:f>IF(ISNUMBER(J51),J51-SUM(K51:L51),"")</x:f>
      </x:c>
      <x:c r="N51" s="29"/>
      <x:c r="O51" s="22" t="str">
        <x:f>IF(ISNUMBER(H51),SUM(H51,N51),"")</x:f>
      </x:c>
      <x:c r="P51" s="3" t="str">
        <x:f>IF(COUNTA(A51:E51,G51,I51,K51:L51,N51)=0,"",IF(OR(A51="",B51="",NOT(AND(ISNUMBER(C51),ISNUMBER(D51),ISNUMBER(E51),C51&gt;=0,D51&gt;0,E51&gt;=0,E51&lt;=D51,OR(G51="",ISNUMBER(G51)),OR(I51="",ISNUMBER(I51)),OR(K51="",ISNUMBER(K51)),OR(L51="",ISNUMBER(L51)),OR(N51="",ISNUMBER(N51))))),"Ошибка: поля или тип данных",IF(COUNTIFS($A$12:$A$111,A51)&gt;1,"Ошибка: повтор ID",IF(MIN(G51,I51,K51,L51,N51)&lt;0,"Ошибка: сумма &lt; 0",IF(I51&gt;H51,"Ошибка: удержания выше суммы","OK")))))</x:f>
      </x:c>
    </x:row>
    <x:row r="52" ht="21" customHeight="1">
      <x:c r="A52" s="8"/>
      <x:c r="B52" s="8"/>
      <x:c r="C52" s="29"/>
      <x:c r="D52" s="30"/>
      <x:c r="E52" s="30"/>
      <x:c r="F52" s="22" t="str">
        <x:f>IF(A52="","",IF(AND(ISNUMBER(C52),ISNUMBER(D52),ISNUMBER(E52),C52&gt;=0,D52&gt;0,E52&gt;=0,E52&lt;=D52,OR(G52="",ISNUMBER(G52)),OR(I52="",ISNUMBER(I52)),OR(K52="",ISNUMBER(K52)),OR(L52="",ISNUMBER(L52)),OR(N52="",ISNUMBER(N52))),ROUND(C52*E52/D52,2),""))</x:f>
      </x:c>
      <x:c r="G52" s="29"/>
      <x:c r="H52" s="22" t="str">
        <x:f>IF(ISNUMBER(F52),SUM(F52,G52),"")</x:f>
      </x:c>
      <x:c r="I52" s="29"/>
      <x:c r="J52" s="22" t="str">
        <x:f>IF(ISNUMBER(H52),H52-I52,"")</x:f>
      </x:c>
      <x:c r="K52" s="29"/>
      <x:c r="L52" s="29"/>
      <x:c r="M52" s="22" t="str">
        <x:f>IF(ISNUMBER(J52),J52-SUM(K52:L52),"")</x:f>
      </x:c>
      <x:c r="N52" s="29"/>
      <x:c r="O52" s="22" t="str">
        <x:f>IF(ISNUMBER(H52),SUM(H52,N52),"")</x:f>
      </x:c>
      <x:c r="P52" s="3" t="str">
        <x:f>IF(COUNTA(A52:E52,G52,I52,K52:L52,N52)=0,"",IF(OR(A52="",B52="",NOT(AND(ISNUMBER(C52),ISNUMBER(D52),ISNUMBER(E52),C52&gt;=0,D52&gt;0,E52&gt;=0,E52&lt;=D52,OR(G52="",ISNUMBER(G52)),OR(I52="",ISNUMBER(I52)),OR(K52="",ISNUMBER(K52)),OR(L52="",ISNUMBER(L52)),OR(N52="",ISNUMBER(N52))))),"Ошибка: поля или тип данных",IF(COUNTIFS($A$12:$A$111,A52)&gt;1,"Ошибка: повтор ID",IF(MIN(G52,I52,K52,L52,N52)&lt;0,"Ошибка: сумма &lt; 0",IF(I52&gt;H52,"Ошибка: удержания выше суммы","OK")))))</x:f>
      </x:c>
    </x:row>
    <x:row r="53" ht="21" customHeight="1">
      <x:c r="A53" s="8"/>
      <x:c r="B53" s="8"/>
      <x:c r="C53" s="29"/>
      <x:c r="D53" s="30"/>
      <x:c r="E53" s="30"/>
      <x:c r="F53" s="22" t="str">
        <x:f>IF(A53="","",IF(AND(ISNUMBER(C53),ISNUMBER(D53),ISNUMBER(E53),C53&gt;=0,D53&gt;0,E53&gt;=0,E53&lt;=D53,OR(G53="",ISNUMBER(G53)),OR(I53="",ISNUMBER(I53)),OR(K53="",ISNUMBER(K53)),OR(L53="",ISNUMBER(L53)),OR(N53="",ISNUMBER(N53))),ROUND(C53*E53/D53,2),""))</x:f>
      </x:c>
      <x:c r="G53" s="29"/>
      <x:c r="H53" s="22" t="str">
        <x:f>IF(ISNUMBER(F53),SUM(F53,G53),"")</x:f>
      </x:c>
      <x:c r="I53" s="29"/>
      <x:c r="J53" s="22" t="str">
        <x:f>IF(ISNUMBER(H53),H53-I53,"")</x:f>
      </x:c>
      <x:c r="K53" s="29"/>
      <x:c r="L53" s="29"/>
      <x:c r="M53" s="22" t="str">
        <x:f>IF(ISNUMBER(J53),J53-SUM(K53:L53),"")</x:f>
      </x:c>
      <x:c r="N53" s="29"/>
      <x:c r="O53" s="22" t="str">
        <x:f>IF(ISNUMBER(H53),SUM(H53,N53),"")</x:f>
      </x:c>
      <x:c r="P53" s="3" t="str">
        <x:f>IF(COUNTA(A53:E53,G53,I53,K53:L53,N53)=0,"",IF(OR(A53="",B53="",NOT(AND(ISNUMBER(C53),ISNUMBER(D53),ISNUMBER(E53),C53&gt;=0,D53&gt;0,E53&gt;=0,E53&lt;=D53,OR(G53="",ISNUMBER(G53)),OR(I53="",ISNUMBER(I53)),OR(K53="",ISNUMBER(K53)),OR(L53="",ISNUMBER(L53)),OR(N53="",ISNUMBER(N53))))),"Ошибка: поля или тип данных",IF(COUNTIFS($A$12:$A$111,A53)&gt;1,"Ошибка: повтор ID",IF(MIN(G53,I53,K53,L53,N53)&lt;0,"Ошибка: сумма &lt; 0",IF(I53&gt;H53,"Ошибка: удержания выше суммы","OK")))))</x:f>
      </x:c>
    </x:row>
    <x:row r="54" ht="21" customHeight="1">
      <x:c r="A54" s="8"/>
      <x:c r="B54" s="8"/>
      <x:c r="C54" s="29"/>
      <x:c r="D54" s="30"/>
      <x:c r="E54" s="30"/>
      <x:c r="F54" s="22" t="str">
        <x:f>IF(A54="","",IF(AND(ISNUMBER(C54),ISNUMBER(D54),ISNUMBER(E54),C54&gt;=0,D54&gt;0,E54&gt;=0,E54&lt;=D54,OR(G54="",ISNUMBER(G54)),OR(I54="",ISNUMBER(I54)),OR(K54="",ISNUMBER(K54)),OR(L54="",ISNUMBER(L54)),OR(N54="",ISNUMBER(N54))),ROUND(C54*E54/D54,2),""))</x:f>
      </x:c>
      <x:c r="G54" s="29"/>
      <x:c r="H54" s="22" t="str">
        <x:f>IF(ISNUMBER(F54),SUM(F54,G54),"")</x:f>
      </x:c>
      <x:c r="I54" s="29"/>
      <x:c r="J54" s="22" t="str">
        <x:f>IF(ISNUMBER(H54),H54-I54,"")</x:f>
      </x:c>
      <x:c r="K54" s="29"/>
      <x:c r="L54" s="29"/>
      <x:c r="M54" s="22" t="str">
        <x:f>IF(ISNUMBER(J54),J54-SUM(K54:L54),"")</x:f>
      </x:c>
      <x:c r="N54" s="29"/>
      <x:c r="O54" s="22" t="str">
        <x:f>IF(ISNUMBER(H54),SUM(H54,N54),"")</x:f>
      </x:c>
      <x:c r="P54" s="3" t="str">
        <x:f>IF(COUNTA(A54:E54,G54,I54,K54:L54,N54)=0,"",IF(OR(A54="",B54="",NOT(AND(ISNUMBER(C54),ISNUMBER(D54),ISNUMBER(E54),C54&gt;=0,D54&gt;0,E54&gt;=0,E54&lt;=D54,OR(G54="",ISNUMBER(G54)),OR(I54="",ISNUMBER(I54)),OR(K54="",ISNUMBER(K54)),OR(L54="",ISNUMBER(L54)),OR(N54="",ISNUMBER(N54))))),"Ошибка: поля или тип данных",IF(COUNTIFS($A$12:$A$111,A54)&gt;1,"Ошибка: повтор ID",IF(MIN(G54,I54,K54,L54,N54)&lt;0,"Ошибка: сумма &lt; 0",IF(I54&gt;H54,"Ошибка: удержания выше суммы","OK")))))</x:f>
      </x:c>
    </x:row>
    <x:row r="55" ht="21" customHeight="1">
      <x:c r="A55" s="8"/>
      <x:c r="B55" s="8"/>
      <x:c r="C55" s="29"/>
      <x:c r="D55" s="30"/>
      <x:c r="E55" s="30"/>
      <x:c r="F55" s="22" t="str">
        <x:f>IF(A55="","",IF(AND(ISNUMBER(C55),ISNUMBER(D55),ISNUMBER(E55),C55&gt;=0,D55&gt;0,E55&gt;=0,E55&lt;=D55,OR(G55="",ISNUMBER(G55)),OR(I55="",ISNUMBER(I55)),OR(K55="",ISNUMBER(K55)),OR(L55="",ISNUMBER(L55)),OR(N55="",ISNUMBER(N55))),ROUND(C55*E55/D55,2),""))</x:f>
      </x:c>
      <x:c r="G55" s="29"/>
      <x:c r="H55" s="22" t="str">
        <x:f>IF(ISNUMBER(F55),SUM(F55,G55),"")</x:f>
      </x:c>
      <x:c r="I55" s="29"/>
      <x:c r="J55" s="22" t="str">
        <x:f>IF(ISNUMBER(H55),H55-I55,"")</x:f>
      </x:c>
      <x:c r="K55" s="29"/>
      <x:c r="L55" s="29"/>
      <x:c r="M55" s="22" t="str">
        <x:f>IF(ISNUMBER(J55),J55-SUM(K55:L55),"")</x:f>
      </x:c>
      <x:c r="N55" s="29"/>
      <x:c r="O55" s="22" t="str">
        <x:f>IF(ISNUMBER(H55),SUM(H55,N55),"")</x:f>
      </x:c>
      <x:c r="P55" s="3" t="str">
        <x:f>IF(COUNTA(A55:E55,G55,I55,K55:L55,N55)=0,"",IF(OR(A55="",B55="",NOT(AND(ISNUMBER(C55),ISNUMBER(D55),ISNUMBER(E55),C55&gt;=0,D55&gt;0,E55&gt;=0,E55&lt;=D55,OR(G55="",ISNUMBER(G55)),OR(I55="",ISNUMBER(I55)),OR(K55="",ISNUMBER(K55)),OR(L55="",ISNUMBER(L55)),OR(N55="",ISNUMBER(N55))))),"Ошибка: поля или тип данных",IF(COUNTIFS($A$12:$A$111,A55)&gt;1,"Ошибка: повтор ID",IF(MIN(G55,I55,K55,L55,N55)&lt;0,"Ошибка: сумма &lt; 0",IF(I55&gt;H55,"Ошибка: удержания выше суммы","OK")))))</x:f>
      </x:c>
    </x:row>
    <x:row r="56" ht="21" customHeight="1">
      <x:c r="A56" s="8"/>
      <x:c r="B56" s="8"/>
      <x:c r="C56" s="29"/>
      <x:c r="D56" s="30"/>
      <x:c r="E56" s="30"/>
      <x:c r="F56" s="22" t="str">
        <x:f>IF(A56="","",IF(AND(ISNUMBER(C56),ISNUMBER(D56),ISNUMBER(E56),C56&gt;=0,D56&gt;0,E56&gt;=0,E56&lt;=D56,OR(G56="",ISNUMBER(G56)),OR(I56="",ISNUMBER(I56)),OR(K56="",ISNUMBER(K56)),OR(L56="",ISNUMBER(L56)),OR(N56="",ISNUMBER(N56))),ROUND(C56*E56/D56,2),""))</x:f>
      </x:c>
      <x:c r="G56" s="29"/>
      <x:c r="H56" s="22" t="str">
        <x:f>IF(ISNUMBER(F56),SUM(F56,G56),"")</x:f>
      </x:c>
      <x:c r="I56" s="29"/>
      <x:c r="J56" s="22" t="str">
        <x:f>IF(ISNUMBER(H56),H56-I56,"")</x:f>
      </x:c>
      <x:c r="K56" s="29"/>
      <x:c r="L56" s="29"/>
      <x:c r="M56" s="22" t="str">
        <x:f>IF(ISNUMBER(J56),J56-SUM(K56:L56),"")</x:f>
      </x:c>
      <x:c r="N56" s="29"/>
      <x:c r="O56" s="22" t="str">
        <x:f>IF(ISNUMBER(H56),SUM(H56,N56),"")</x:f>
      </x:c>
      <x:c r="P56" s="3" t="str">
        <x:f>IF(COUNTA(A56:E56,G56,I56,K56:L56,N56)=0,"",IF(OR(A56="",B56="",NOT(AND(ISNUMBER(C56),ISNUMBER(D56),ISNUMBER(E56),C56&gt;=0,D56&gt;0,E56&gt;=0,E56&lt;=D56,OR(G56="",ISNUMBER(G56)),OR(I56="",ISNUMBER(I56)),OR(K56="",ISNUMBER(K56)),OR(L56="",ISNUMBER(L56)),OR(N56="",ISNUMBER(N56))))),"Ошибка: поля или тип данных",IF(COUNTIFS($A$12:$A$111,A56)&gt;1,"Ошибка: повтор ID",IF(MIN(G56,I56,K56,L56,N56)&lt;0,"Ошибка: сумма &lt; 0",IF(I56&gt;H56,"Ошибка: удержания выше суммы","OK")))))</x:f>
      </x:c>
    </x:row>
    <x:row r="57" ht="21" customHeight="1">
      <x:c r="A57" s="8"/>
      <x:c r="B57" s="8"/>
      <x:c r="C57" s="29"/>
      <x:c r="D57" s="30"/>
      <x:c r="E57" s="30"/>
      <x:c r="F57" s="22" t="str">
        <x:f>IF(A57="","",IF(AND(ISNUMBER(C57),ISNUMBER(D57),ISNUMBER(E57),C57&gt;=0,D57&gt;0,E57&gt;=0,E57&lt;=D57,OR(G57="",ISNUMBER(G57)),OR(I57="",ISNUMBER(I57)),OR(K57="",ISNUMBER(K57)),OR(L57="",ISNUMBER(L57)),OR(N57="",ISNUMBER(N57))),ROUND(C57*E57/D57,2),""))</x:f>
      </x:c>
      <x:c r="G57" s="29"/>
      <x:c r="H57" s="22" t="str">
        <x:f>IF(ISNUMBER(F57),SUM(F57,G57),"")</x:f>
      </x:c>
      <x:c r="I57" s="29"/>
      <x:c r="J57" s="22" t="str">
        <x:f>IF(ISNUMBER(H57),H57-I57,"")</x:f>
      </x:c>
      <x:c r="K57" s="29"/>
      <x:c r="L57" s="29"/>
      <x:c r="M57" s="22" t="str">
        <x:f>IF(ISNUMBER(J57),J57-SUM(K57:L57),"")</x:f>
      </x:c>
      <x:c r="N57" s="29"/>
      <x:c r="O57" s="22" t="str">
        <x:f>IF(ISNUMBER(H57),SUM(H57,N57),"")</x:f>
      </x:c>
      <x:c r="P57" s="3" t="str">
        <x:f>IF(COUNTA(A57:E57,G57,I57,K57:L57,N57)=0,"",IF(OR(A57="",B57="",NOT(AND(ISNUMBER(C57),ISNUMBER(D57),ISNUMBER(E57),C57&gt;=0,D57&gt;0,E57&gt;=0,E57&lt;=D57,OR(G57="",ISNUMBER(G57)),OR(I57="",ISNUMBER(I57)),OR(K57="",ISNUMBER(K57)),OR(L57="",ISNUMBER(L57)),OR(N57="",ISNUMBER(N57))))),"Ошибка: поля или тип данных",IF(COUNTIFS($A$12:$A$111,A57)&gt;1,"Ошибка: повтор ID",IF(MIN(G57,I57,K57,L57,N57)&lt;0,"Ошибка: сумма &lt; 0",IF(I57&gt;H57,"Ошибка: удержания выше суммы","OK")))))</x:f>
      </x:c>
    </x:row>
    <x:row r="58" ht="21" customHeight="1">
      <x:c r="A58" s="8"/>
      <x:c r="B58" s="8"/>
      <x:c r="C58" s="29"/>
      <x:c r="D58" s="30"/>
      <x:c r="E58" s="30"/>
      <x:c r="F58" s="22" t="str">
        <x:f>IF(A58="","",IF(AND(ISNUMBER(C58),ISNUMBER(D58),ISNUMBER(E58),C58&gt;=0,D58&gt;0,E58&gt;=0,E58&lt;=D58,OR(G58="",ISNUMBER(G58)),OR(I58="",ISNUMBER(I58)),OR(K58="",ISNUMBER(K58)),OR(L58="",ISNUMBER(L58)),OR(N58="",ISNUMBER(N58))),ROUND(C58*E58/D58,2),""))</x:f>
      </x:c>
      <x:c r="G58" s="29"/>
      <x:c r="H58" s="22" t="str">
        <x:f>IF(ISNUMBER(F58),SUM(F58,G58),"")</x:f>
      </x:c>
      <x:c r="I58" s="29"/>
      <x:c r="J58" s="22" t="str">
        <x:f>IF(ISNUMBER(H58),H58-I58,"")</x:f>
      </x:c>
      <x:c r="K58" s="29"/>
      <x:c r="L58" s="29"/>
      <x:c r="M58" s="22" t="str">
        <x:f>IF(ISNUMBER(J58),J58-SUM(K58:L58),"")</x:f>
      </x:c>
      <x:c r="N58" s="29"/>
      <x:c r="O58" s="22" t="str">
        <x:f>IF(ISNUMBER(H58),SUM(H58,N58),"")</x:f>
      </x:c>
      <x:c r="P58" s="3" t="str">
        <x:f>IF(COUNTA(A58:E58,G58,I58,K58:L58,N58)=0,"",IF(OR(A58="",B58="",NOT(AND(ISNUMBER(C58),ISNUMBER(D58),ISNUMBER(E58),C58&gt;=0,D58&gt;0,E58&gt;=0,E58&lt;=D58,OR(G58="",ISNUMBER(G58)),OR(I58="",ISNUMBER(I58)),OR(K58="",ISNUMBER(K58)),OR(L58="",ISNUMBER(L58)),OR(N58="",ISNUMBER(N58))))),"Ошибка: поля или тип данных",IF(COUNTIFS($A$12:$A$111,A58)&gt;1,"Ошибка: повтор ID",IF(MIN(G58,I58,K58,L58,N58)&lt;0,"Ошибка: сумма &lt; 0",IF(I58&gt;H58,"Ошибка: удержания выше суммы","OK")))))</x:f>
      </x:c>
    </x:row>
    <x:row r="59" ht="21" customHeight="1">
      <x:c r="A59" s="8"/>
      <x:c r="B59" s="8"/>
      <x:c r="C59" s="29"/>
      <x:c r="D59" s="30"/>
      <x:c r="E59" s="30"/>
      <x:c r="F59" s="22" t="str">
        <x:f>IF(A59="","",IF(AND(ISNUMBER(C59),ISNUMBER(D59),ISNUMBER(E59),C59&gt;=0,D59&gt;0,E59&gt;=0,E59&lt;=D59,OR(G59="",ISNUMBER(G59)),OR(I59="",ISNUMBER(I59)),OR(K59="",ISNUMBER(K59)),OR(L59="",ISNUMBER(L59)),OR(N59="",ISNUMBER(N59))),ROUND(C59*E59/D59,2),""))</x:f>
      </x:c>
      <x:c r="G59" s="29"/>
      <x:c r="H59" s="22" t="str">
        <x:f>IF(ISNUMBER(F59),SUM(F59,G59),"")</x:f>
      </x:c>
      <x:c r="I59" s="29"/>
      <x:c r="J59" s="22" t="str">
        <x:f>IF(ISNUMBER(H59),H59-I59,"")</x:f>
      </x:c>
      <x:c r="K59" s="29"/>
      <x:c r="L59" s="29"/>
      <x:c r="M59" s="22" t="str">
        <x:f>IF(ISNUMBER(J59),J59-SUM(K59:L59),"")</x:f>
      </x:c>
      <x:c r="N59" s="29"/>
      <x:c r="O59" s="22" t="str">
        <x:f>IF(ISNUMBER(H59),SUM(H59,N59),"")</x:f>
      </x:c>
      <x:c r="P59" s="3" t="str">
        <x:f>IF(COUNTA(A59:E59,G59,I59,K59:L59,N59)=0,"",IF(OR(A59="",B59="",NOT(AND(ISNUMBER(C59),ISNUMBER(D59),ISNUMBER(E59),C59&gt;=0,D59&gt;0,E59&gt;=0,E59&lt;=D59,OR(G59="",ISNUMBER(G59)),OR(I59="",ISNUMBER(I59)),OR(K59="",ISNUMBER(K59)),OR(L59="",ISNUMBER(L59)),OR(N59="",ISNUMBER(N59))))),"Ошибка: поля или тип данных",IF(COUNTIFS($A$12:$A$111,A59)&gt;1,"Ошибка: повтор ID",IF(MIN(G59,I59,K59,L59,N59)&lt;0,"Ошибка: сумма &lt; 0",IF(I59&gt;H59,"Ошибка: удержания выше суммы","OK")))))</x:f>
      </x:c>
    </x:row>
    <x:row r="60" ht="21" customHeight="1">
      <x:c r="A60" s="8"/>
      <x:c r="B60" s="8"/>
      <x:c r="C60" s="29"/>
      <x:c r="D60" s="30"/>
      <x:c r="E60" s="30"/>
      <x:c r="F60" s="22" t="str">
        <x:f>IF(A60="","",IF(AND(ISNUMBER(C60),ISNUMBER(D60),ISNUMBER(E60),C60&gt;=0,D60&gt;0,E60&gt;=0,E60&lt;=D60,OR(G60="",ISNUMBER(G60)),OR(I60="",ISNUMBER(I60)),OR(K60="",ISNUMBER(K60)),OR(L60="",ISNUMBER(L60)),OR(N60="",ISNUMBER(N60))),ROUND(C60*E60/D60,2),""))</x:f>
      </x:c>
      <x:c r="G60" s="29"/>
      <x:c r="H60" s="22" t="str">
        <x:f>IF(ISNUMBER(F60),SUM(F60,G60),"")</x:f>
      </x:c>
      <x:c r="I60" s="29"/>
      <x:c r="J60" s="22" t="str">
        <x:f>IF(ISNUMBER(H60),H60-I60,"")</x:f>
      </x:c>
      <x:c r="K60" s="29"/>
      <x:c r="L60" s="29"/>
      <x:c r="M60" s="22" t="str">
        <x:f>IF(ISNUMBER(J60),J60-SUM(K60:L60),"")</x:f>
      </x:c>
      <x:c r="N60" s="29"/>
      <x:c r="O60" s="22" t="str">
        <x:f>IF(ISNUMBER(H60),SUM(H60,N60),"")</x:f>
      </x:c>
      <x:c r="P60" s="3" t="str">
        <x:f>IF(COUNTA(A60:E60,G60,I60,K60:L60,N60)=0,"",IF(OR(A60="",B60="",NOT(AND(ISNUMBER(C60),ISNUMBER(D60),ISNUMBER(E60),C60&gt;=0,D60&gt;0,E60&gt;=0,E60&lt;=D60,OR(G60="",ISNUMBER(G60)),OR(I60="",ISNUMBER(I60)),OR(K60="",ISNUMBER(K60)),OR(L60="",ISNUMBER(L60)),OR(N60="",ISNUMBER(N60))))),"Ошибка: поля или тип данных",IF(COUNTIFS($A$12:$A$111,A60)&gt;1,"Ошибка: повтор ID",IF(MIN(G60,I60,K60,L60,N60)&lt;0,"Ошибка: сумма &lt; 0",IF(I60&gt;H60,"Ошибка: удержания выше суммы","OK")))))</x:f>
      </x:c>
    </x:row>
    <x:row r="61" ht="21" customHeight="1">
      <x:c r="A61" s="8"/>
      <x:c r="B61" s="8"/>
      <x:c r="C61" s="29"/>
      <x:c r="D61" s="30"/>
      <x:c r="E61" s="30"/>
      <x:c r="F61" s="22" t="str">
        <x:f>IF(A61="","",IF(AND(ISNUMBER(C61),ISNUMBER(D61),ISNUMBER(E61),C61&gt;=0,D61&gt;0,E61&gt;=0,E61&lt;=D61,OR(G61="",ISNUMBER(G61)),OR(I61="",ISNUMBER(I61)),OR(K61="",ISNUMBER(K61)),OR(L61="",ISNUMBER(L61)),OR(N61="",ISNUMBER(N61))),ROUND(C61*E61/D61,2),""))</x:f>
      </x:c>
      <x:c r="G61" s="29"/>
      <x:c r="H61" s="22" t="str">
        <x:f>IF(ISNUMBER(F61),SUM(F61,G61),"")</x:f>
      </x:c>
      <x:c r="I61" s="29"/>
      <x:c r="J61" s="22" t="str">
        <x:f>IF(ISNUMBER(H61),H61-I61,"")</x:f>
      </x:c>
      <x:c r="K61" s="29"/>
      <x:c r="L61" s="29"/>
      <x:c r="M61" s="22" t="str">
        <x:f>IF(ISNUMBER(J61),J61-SUM(K61:L61),"")</x:f>
      </x:c>
      <x:c r="N61" s="29"/>
      <x:c r="O61" s="22" t="str">
        <x:f>IF(ISNUMBER(H61),SUM(H61,N61),"")</x:f>
      </x:c>
      <x:c r="P61" s="3" t="str">
        <x:f>IF(COUNTA(A61:E61,G61,I61,K61:L61,N61)=0,"",IF(OR(A61="",B61="",NOT(AND(ISNUMBER(C61),ISNUMBER(D61),ISNUMBER(E61),C61&gt;=0,D61&gt;0,E61&gt;=0,E61&lt;=D61,OR(G61="",ISNUMBER(G61)),OR(I61="",ISNUMBER(I61)),OR(K61="",ISNUMBER(K61)),OR(L61="",ISNUMBER(L61)),OR(N61="",ISNUMBER(N61))))),"Ошибка: поля или тип данных",IF(COUNTIFS($A$12:$A$111,A61)&gt;1,"Ошибка: повтор ID",IF(MIN(G61,I61,K61,L61,N61)&lt;0,"Ошибка: сумма &lt; 0",IF(I61&gt;H61,"Ошибка: удержания выше суммы","OK")))))</x:f>
      </x:c>
    </x:row>
    <x:row r="62" ht="21" customHeight="1">
      <x:c r="A62" s="8"/>
      <x:c r="B62" s="8"/>
      <x:c r="C62" s="29"/>
      <x:c r="D62" s="30"/>
      <x:c r="E62" s="30"/>
      <x:c r="F62" s="22" t="str">
        <x:f>IF(A62="","",IF(AND(ISNUMBER(C62),ISNUMBER(D62),ISNUMBER(E62),C62&gt;=0,D62&gt;0,E62&gt;=0,E62&lt;=D62,OR(G62="",ISNUMBER(G62)),OR(I62="",ISNUMBER(I62)),OR(K62="",ISNUMBER(K62)),OR(L62="",ISNUMBER(L62)),OR(N62="",ISNUMBER(N62))),ROUND(C62*E62/D62,2),""))</x:f>
      </x:c>
      <x:c r="G62" s="29"/>
      <x:c r="H62" s="22" t="str">
        <x:f>IF(ISNUMBER(F62),SUM(F62,G62),"")</x:f>
      </x:c>
      <x:c r="I62" s="29"/>
      <x:c r="J62" s="22" t="str">
        <x:f>IF(ISNUMBER(H62),H62-I62,"")</x:f>
      </x:c>
      <x:c r="K62" s="29"/>
      <x:c r="L62" s="29"/>
      <x:c r="M62" s="22" t="str">
        <x:f>IF(ISNUMBER(J62),J62-SUM(K62:L62),"")</x:f>
      </x:c>
      <x:c r="N62" s="29"/>
      <x:c r="O62" s="22" t="str">
        <x:f>IF(ISNUMBER(H62),SUM(H62,N62),"")</x:f>
      </x:c>
      <x:c r="P62" s="3" t="str">
        <x:f>IF(COUNTA(A62:E62,G62,I62,K62:L62,N62)=0,"",IF(OR(A62="",B62="",NOT(AND(ISNUMBER(C62),ISNUMBER(D62),ISNUMBER(E62),C62&gt;=0,D62&gt;0,E62&gt;=0,E62&lt;=D62,OR(G62="",ISNUMBER(G62)),OR(I62="",ISNUMBER(I62)),OR(K62="",ISNUMBER(K62)),OR(L62="",ISNUMBER(L62)),OR(N62="",ISNUMBER(N62))))),"Ошибка: поля или тип данных",IF(COUNTIFS($A$12:$A$111,A62)&gt;1,"Ошибка: повтор ID",IF(MIN(G62,I62,K62,L62,N62)&lt;0,"Ошибка: сумма &lt; 0",IF(I62&gt;H62,"Ошибка: удержания выше суммы","OK")))))</x:f>
      </x:c>
    </x:row>
    <x:row r="63" ht="21" customHeight="1">
      <x:c r="A63" s="8"/>
      <x:c r="B63" s="8"/>
      <x:c r="C63" s="29"/>
      <x:c r="D63" s="30"/>
      <x:c r="E63" s="30"/>
      <x:c r="F63" s="22" t="str">
        <x:f>IF(A63="","",IF(AND(ISNUMBER(C63),ISNUMBER(D63),ISNUMBER(E63),C63&gt;=0,D63&gt;0,E63&gt;=0,E63&lt;=D63,OR(G63="",ISNUMBER(G63)),OR(I63="",ISNUMBER(I63)),OR(K63="",ISNUMBER(K63)),OR(L63="",ISNUMBER(L63)),OR(N63="",ISNUMBER(N63))),ROUND(C63*E63/D63,2),""))</x:f>
      </x:c>
      <x:c r="G63" s="29"/>
      <x:c r="H63" s="22" t="str">
        <x:f>IF(ISNUMBER(F63),SUM(F63,G63),"")</x:f>
      </x:c>
      <x:c r="I63" s="29"/>
      <x:c r="J63" s="22" t="str">
        <x:f>IF(ISNUMBER(H63),H63-I63,"")</x:f>
      </x:c>
      <x:c r="K63" s="29"/>
      <x:c r="L63" s="29"/>
      <x:c r="M63" s="22" t="str">
        <x:f>IF(ISNUMBER(J63),J63-SUM(K63:L63),"")</x:f>
      </x:c>
      <x:c r="N63" s="29"/>
      <x:c r="O63" s="22" t="str">
        <x:f>IF(ISNUMBER(H63),SUM(H63,N63),"")</x:f>
      </x:c>
      <x:c r="P63" s="3" t="str">
        <x:f>IF(COUNTA(A63:E63,G63,I63,K63:L63,N63)=0,"",IF(OR(A63="",B63="",NOT(AND(ISNUMBER(C63),ISNUMBER(D63),ISNUMBER(E63),C63&gt;=0,D63&gt;0,E63&gt;=0,E63&lt;=D63,OR(G63="",ISNUMBER(G63)),OR(I63="",ISNUMBER(I63)),OR(K63="",ISNUMBER(K63)),OR(L63="",ISNUMBER(L63)),OR(N63="",ISNUMBER(N63))))),"Ошибка: поля или тип данных",IF(COUNTIFS($A$12:$A$111,A63)&gt;1,"Ошибка: повтор ID",IF(MIN(G63,I63,K63,L63,N63)&lt;0,"Ошибка: сумма &lt; 0",IF(I63&gt;H63,"Ошибка: удержания выше суммы","OK")))))</x:f>
      </x:c>
    </x:row>
    <x:row r="64" ht="21" customHeight="1">
      <x:c r="A64" s="8"/>
      <x:c r="B64" s="8"/>
      <x:c r="C64" s="29"/>
      <x:c r="D64" s="30"/>
      <x:c r="E64" s="30"/>
      <x:c r="F64" s="22" t="str">
        <x:f>IF(A64="","",IF(AND(ISNUMBER(C64),ISNUMBER(D64),ISNUMBER(E64),C64&gt;=0,D64&gt;0,E64&gt;=0,E64&lt;=D64,OR(G64="",ISNUMBER(G64)),OR(I64="",ISNUMBER(I64)),OR(K64="",ISNUMBER(K64)),OR(L64="",ISNUMBER(L64)),OR(N64="",ISNUMBER(N64))),ROUND(C64*E64/D64,2),""))</x:f>
      </x:c>
      <x:c r="G64" s="29"/>
      <x:c r="H64" s="22" t="str">
        <x:f>IF(ISNUMBER(F64),SUM(F64,G64),"")</x:f>
      </x:c>
      <x:c r="I64" s="29"/>
      <x:c r="J64" s="22" t="str">
        <x:f>IF(ISNUMBER(H64),H64-I64,"")</x:f>
      </x:c>
      <x:c r="K64" s="29"/>
      <x:c r="L64" s="29"/>
      <x:c r="M64" s="22" t="str">
        <x:f>IF(ISNUMBER(J64),J64-SUM(K64:L64),"")</x:f>
      </x:c>
      <x:c r="N64" s="29"/>
      <x:c r="O64" s="22" t="str">
        <x:f>IF(ISNUMBER(H64),SUM(H64,N64),"")</x:f>
      </x:c>
      <x:c r="P64" s="3" t="str">
        <x:f>IF(COUNTA(A64:E64,G64,I64,K64:L64,N64)=0,"",IF(OR(A64="",B64="",NOT(AND(ISNUMBER(C64),ISNUMBER(D64),ISNUMBER(E64),C64&gt;=0,D64&gt;0,E64&gt;=0,E64&lt;=D64,OR(G64="",ISNUMBER(G64)),OR(I64="",ISNUMBER(I64)),OR(K64="",ISNUMBER(K64)),OR(L64="",ISNUMBER(L64)),OR(N64="",ISNUMBER(N64))))),"Ошибка: поля или тип данных",IF(COUNTIFS($A$12:$A$111,A64)&gt;1,"Ошибка: повтор ID",IF(MIN(G64,I64,K64,L64,N64)&lt;0,"Ошибка: сумма &lt; 0",IF(I64&gt;H64,"Ошибка: удержания выше суммы","OK")))))</x:f>
      </x:c>
    </x:row>
    <x:row r="65" ht="21" customHeight="1">
      <x:c r="A65" s="8"/>
      <x:c r="B65" s="8"/>
      <x:c r="C65" s="29"/>
      <x:c r="D65" s="30"/>
      <x:c r="E65" s="30"/>
      <x:c r="F65" s="22" t="str">
        <x:f>IF(A65="","",IF(AND(ISNUMBER(C65),ISNUMBER(D65),ISNUMBER(E65),C65&gt;=0,D65&gt;0,E65&gt;=0,E65&lt;=D65,OR(G65="",ISNUMBER(G65)),OR(I65="",ISNUMBER(I65)),OR(K65="",ISNUMBER(K65)),OR(L65="",ISNUMBER(L65)),OR(N65="",ISNUMBER(N65))),ROUND(C65*E65/D65,2),""))</x:f>
      </x:c>
      <x:c r="G65" s="29"/>
      <x:c r="H65" s="22" t="str">
        <x:f>IF(ISNUMBER(F65),SUM(F65,G65),"")</x:f>
      </x:c>
      <x:c r="I65" s="29"/>
      <x:c r="J65" s="22" t="str">
        <x:f>IF(ISNUMBER(H65),H65-I65,"")</x:f>
      </x:c>
      <x:c r="K65" s="29"/>
      <x:c r="L65" s="29"/>
      <x:c r="M65" s="22" t="str">
        <x:f>IF(ISNUMBER(J65),J65-SUM(K65:L65),"")</x:f>
      </x:c>
      <x:c r="N65" s="29"/>
      <x:c r="O65" s="22" t="str">
        <x:f>IF(ISNUMBER(H65),SUM(H65,N65),"")</x:f>
      </x:c>
      <x:c r="P65" s="3" t="str">
        <x:f>IF(COUNTA(A65:E65,G65,I65,K65:L65,N65)=0,"",IF(OR(A65="",B65="",NOT(AND(ISNUMBER(C65),ISNUMBER(D65),ISNUMBER(E65),C65&gt;=0,D65&gt;0,E65&gt;=0,E65&lt;=D65,OR(G65="",ISNUMBER(G65)),OR(I65="",ISNUMBER(I65)),OR(K65="",ISNUMBER(K65)),OR(L65="",ISNUMBER(L65)),OR(N65="",ISNUMBER(N65))))),"Ошибка: поля или тип данных",IF(COUNTIFS($A$12:$A$111,A65)&gt;1,"Ошибка: повтор ID",IF(MIN(G65,I65,K65,L65,N65)&lt;0,"Ошибка: сумма &lt; 0",IF(I65&gt;H65,"Ошибка: удержания выше суммы","OK")))))</x:f>
      </x:c>
    </x:row>
    <x:row r="66" ht="21" customHeight="1">
      <x:c r="A66" s="8"/>
      <x:c r="B66" s="8"/>
      <x:c r="C66" s="29"/>
      <x:c r="D66" s="30"/>
      <x:c r="E66" s="30"/>
      <x:c r="F66" s="22" t="str">
        <x:f>IF(A66="","",IF(AND(ISNUMBER(C66),ISNUMBER(D66),ISNUMBER(E66),C66&gt;=0,D66&gt;0,E66&gt;=0,E66&lt;=D66,OR(G66="",ISNUMBER(G66)),OR(I66="",ISNUMBER(I66)),OR(K66="",ISNUMBER(K66)),OR(L66="",ISNUMBER(L66)),OR(N66="",ISNUMBER(N66))),ROUND(C66*E66/D66,2),""))</x:f>
      </x:c>
      <x:c r="G66" s="29"/>
      <x:c r="H66" s="22" t="str">
        <x:f>IF(ISNUMBER(F66),SUM(F66,G66),"")</x:f>
      </x:c>
      <x:c r="I66" s="29"/>
      <x:c r="J66" s="22" t="str">
        <x:f>IF(ISNUMBER(H66),H66-I66,"")</x:f>
      </x:c>
      <x:c r="K66" s="29"/>
      <x:c r="L66" s="29"/>
      <x:c r="M66" s="22" t="str">
        <x:f>IF(ISNUMBER(J66),J66-SUM(K66:L66),"")</x:f>
      </x:c>
      <x:c r="N66" s="29"/>
      <x:c r="O66" s="22" t="str">
        <x:f>IF(ISNUMBER(H66),SUM(H66,N66),"")</x:f>
      </x:c>
      <x:c r="P66" s="3" t="str">
        <x:f>IF(COUNTA(A66:E66,G66,I66,K66:L66,N66)=0,"",IF(OR(A66="",B66="",NOT(AND(ISNUMBER(C66),ISNUMBER(D66),ISNUMBER(E66),C66&gt;=0,D66&gt;0,E66&gt;=0,E66&lt;=D66,OR(G66="",ISNUMBER(G66)),OR(I66="",ISNUMBER(I66)),OR(K66="",ISNUMBER(K66)),OR(L66="",ISNUMBER(L66)),OR(N66="",ISNUMBER(N66))))),"Ошибка: поля или тип данных",IF(COUNTIFS($A$12:$A$111,A66)&gt;1,"Ошибка: повтор ID",IF(MIN(G66,I66,K66,L66,N66)&lt;0,"Ошибка: сумма &lt; 0",IF(I66&gt;H66,"Ошибка: удержания выше суммы","OK")))))</x:f>
      </x:c>
    </x:row>
    <x:row r="67" ht="21" customHeight="1">
      <x:c r="A67" s="8"/>
      <x:c r="B67" s="8"/>
      <x:c r="C67" s="29"/>
      <x:c r="D67" s="30"/>
      <x:c r="E67" s="30"/>
      <x:c r="F67" s="22" t="str">
        <x:f>IF(A67="","",IF(AND(ISNUMBER(C67),ISNUMBER(D67),ISNUMBER(E67),C67&gt;=0,D67&gt;0,E67&gt;=0,E67&lt;=D67,OR(G67="",ISNUMBER(G67)),OR(I67="",ISNUMBER(I67)),OR(K67="",ISNUMBER(K67)),OR(L67="",ISNUMBER(L67)),OR(N67="",ISNUMBER(N67))),ROUND(C67*E67/D67,2),""))</x:f>
      </x:c>
      <x:c r="G67" s="29"/>
      <x:c r="H67" s="22" t="str">
        <x:f>IF(ISNUMBER(F67),SUM(F67,G67),"")</x:f>
      </x:c>
      <x:c r="I67" s="29"/>
      <x:c r="J67" s="22" t="str">
        <x:f>IF(ISNUMBER(H67),H67-I67,"")</x:f>
      </x:c>
      <x:c r="K67" s="29"/>
      <x:c r="L67" s="29"/>
      <x:c r="M67" s="22" t="str">
        <x:f>IF(ISNUMBER(J67),J67-SUM(K67:L67),"")</x:f>
      </x:c>
      <x:c r="N67" s="29"/>
      <x:c r="O67" s="22" t="str">
        <x:f>IF(ISNUMBER(H67),SUM(H67,N67),"")</x:f>
      </x:c>
      <x:c r="P67" s="3" t="str">
        <x:f>IF(COUNTA(A67:E67,G67,I67,K67:L67,N67)=0,"",IF(OR(A67="",B67="",NOT(AND(ISNUMBER(C67),ISNUMBER(D67),ISNUMBER(E67),C67&gt;=0,D67&gt;0,E67&gt;=0,E67&lt;=D67,OR(G67="",ISNUMBER(G67)),OR(I67="",ISNUMBER(I67)),OR(K67="",ISNUMBER(K67)),OR(L67="",ISNUMBER(L67)),OR(N67="",ISNUMBER(N67))))),"Ошибка: поля или тип данных",IF(COUNTIFS($A$12:$A$111,A67)&gt;1,"Ошибка: повтор ID",IF(MIN(G67,I67,K67,L67,N67)&lt;0,"Ошибка: сумма &lt; 0",IF(I67&gt;H67,"Ошибка: удержания выше суммы","OK")))))</x:f>
      </x:c>
    </x:row>
    <x:row r="68" ht="21" customHeight="1">
      <x:c r="A68" s="8"/>
      <x:c r="B68" s="8"/>
      <x:c r="C68" s="29"/>
      <x:c r="D68" s="30"/>
      <x:c r="E68" s="30"/>
      <x:c r="F68" s="22" t="str">
        <x:f>IF(A68="","",IF(AND(ISNUMBER(C68),ISNUMBER(D68),ISNUMBER(E68),C68&gt;=0,D68&gt;0,E68&gt;=0,E68&lt;=D68,OR(G68="",ISNUMBER(G68)),OR(I68="",ISNUMBER(I68)),OR(K68="",ISNUMBER(K68)),OR(L68="",ISNUMBER(L68)),OR(N68="",ISNUMBER(N68))),ROUND(C68*E68/D68,2),""))</x:f>
      </x:c>
      <x:c r="G68" s="29"/>
      <x:c r="H68" s="22" t="str">
        <x:f>IF(ISNUMBER(F68),SUM(F68,G68),"")</x:f>
      </x:c>
      <x:c r="I68" s="29"/>
      <x:c r="J68" s="22" t="str">
        <x:f>IF(ISNUMBER(H68),H68-I68,"")</x:f>
      </x:c>
      <x:c r="K68" s="29"/>
      <x:c r="L68" s="29"/>
      <x:c r="M68" s="22" t="str">
        <x:f>IF(ISNUMBER(J68),J68-SUM(K68:L68),"")</x:f>
      </x:c>
      <x:c r="N68" s="29"/>
      <x:c r="O68" s="22" t="str">
        <x:f>IF(ISNUMBER(H68),SUM(H68,N68),"")</x:f>
      </x:c>
      <x:c r="P68" s="3" t="str">
        <x:f>IF(COUNTA(A68:E68,G68,I68,K68:L68,N68)=0,"",IF(OR(A68="",B68="",NOT(AND(ISNUMBER(C68),ISNUMBER(D68),ISNUMBER(E68),C68&gt;=0,D68&gt;0,E68&gt;=0,E68&lt;=D68,OR(G68="",ISNUMBER(G68)),OR(I68="",ISNUMBER(I68)),OR(K68="",ISNUMBER(K68)),OR(L68="",ISNUMBER(L68)),OR(N68="",ISNUMBER(N68))))),"Ошибка: поля или тип данных",IF(COUNTIFS($A$12:$A$111,A68)&gt;1,"Ошибка: повтор ID",IF(MIN(G68,I68,K68,L68,N68)&lt;0,"Ошибка: сумма &lt; 0",IF(I68&gt;H68,"Ошибка: удержания выше суммы","OK")))))</x:f>
      </x:c>
    </x:row>
    <x:row r="69" ht="21" customHeight="1">
      <x:c r="A69" s="8"/>
      <x:c r="B69" s="8"/>
      <x:c r="C69" s="29"/>
      <x:c r="D69" s="30"/>
      <x:c r="E69" s="30"/>
      <x:c r="F69" s="22" t="str">
        <x:f>IF(A69="","",IF(AND(ISNUMBER(C69),ISNUMBER(D69),ISNUMBER(E69),C69&gt;=0,D69&gt;0,E69&gt;=0,E69&lt;=D69,OR(G69="",ISNUMBER(G69)),OR(I69="",ISNUMBER(I69)),OR(K69="",ISNUMBER(K69)),OR(L69="",ISNUMBER(L69)),OR(N69="",ISNUMBER(N69))),ROUND(C69*E69/D69,2),""))</x:f>
      </x:c>
      <x:c r="G69" s="29"/>
      <x:c r="H69" s="22" t="str">
        <x:f>IF(ISNUMBER(F69),SUM(F69,G69),"")</x:f>
      </x:c>
      <x:c r="I69" s="29"/>
      <x:c r="J69" s="22" t="str">
        <x:f>IF(ISNUMBER(H69),H69-I69,"")</x:f>
      </x:c>
      <x:c r="K69" s="29"/>
      <x:c r="L69" s="29"/>
      <x:c r="M69" s="22" t="str">
        <x:f>IF(ISNUMBER(J69),J69-SUM(K69:L69),"")</x:f>
      </x:c>
      <x:c r="N69" s="29"/>
      <x:c r="O69" s="22" t="str">
        <x:f>IF(ISNUMBER(H69),SUM(H69,N69),"")</x:f>
      </x:c>
      <x:c r="P69" s="3" t="str">
        <x:f>IF(COUNTA(A69:E69,G69,I69,K69:L69,N69)=0,"",IF(OR(A69="",B69="",NOT(AND(ISNUMBER(C69),ISNUMBER(D69),ISNUMBER(E69),C69&gt;=0,D69&gt;0,E69&gt;=0,E69&lt;=D69,OR(G69="",ISNUMBER(G69)),OR(I69="",ISNUMBER(I69)),OR(K69="",ISNUMBER(K69)),OR(L69="",ISNUMBER(L69)),OR(N69="",ISNUMBER(N69))))),"Ошибка: поля или тип данных",IF(COUNTIFS($A$12:$A$111,A69)&gt;1,"Ошибка: повтор ID",IF(MIN(G69,I69,K69,L69,N69)&lt;0,"Ошибка: сумма &lt; 0",IF(I69&gt;H69,"Ошибка: удержания выше суммы","OK")))))</x:f>
      </x:c>
    </x:row>
    <x:row r="70" ht="21" customHeight="1">
      <x:c r="A70" s="8"/>
      <x:c r="B70" s="8"/>
      <x:c r="C70" s="29"/>
      <x:c r="D70" s="30"/>
      <x:c r="E70" s="30"/>
      <x:c r="F70" s="22" t="str">
        <x:f>IF(A70="","",IF(AND(ISNUMBER(C70),ISNUMBER(D70),ISNUMBER(E70),C70&gt;=0,D70&gt;0,E70&gt;=0,E70&lt;=D70,OR(G70="",ISNUMBER(G70)),OR(I70="",ISNUMBER(I70)),OR(K70="",ISNUMBER(K70)),OR(L70="",ISNUMBER(L70)),OR(N70="",ISNUMBER(N70))),ROUND(C70*E70/D70,2),""))</x:f>
      </x:c>
      <x:c r="G70" s="29"/>
      <x:c r="H70" s="22" t="str">
        <x:f>IF(ISNUMBER(F70),SUM(F70,G70),"")</x:f>
      </x:c>
      <x:c r="I70" s="29"/>
      <x:c r="J70" s="22" t="str">
        <x:f>IF(ISNUMBER(H70),H70-I70,"")</x:f>
      </x:c>
      <x:c r="K70" s="29"/>
      <x:c r="L70" s="29"/>
      <x:c r="M70" s="22" t="str">
        <x:f>IF(ISNUMBER(J70),J70-SUM(K70:L70),"")</x:f>
      </x:c>
      <x:c r="N70" s="29"/>
      <x:c r="O70" s="22" t="str">
        <x:f>IF(ISNUMBER(H70),SUM(H70,N70),"")</x:f>
      </x:c>
      <x:c r="P70" s="3" t="str">
        <x:f>IF(COUNTA(A70:E70,G70,I70,K70:L70,N70)=0,"",IF(OR(A70="",B70="",NOT(AND(ISNUMBER(C70),ISNUMBER(D70),ISNUMBER(E70),C70&gt;=0,D70&gt;0,E70&gt;=0,E70&lt;=D70,OR(G70="",ISNUMBER(G70)),OR(I70="",ISNUMBER(I70)),OR(K70="",ISNUMBER(K70)),OR(L70="",ISNUMBER(L70)),OR(N70="",ISNUMBER(N70))))),"Ошибка: поля или тип данных",IF(COUNTIFS($A$12:$A$111,A70)&gt;1,"Ошибка: повтор ID",IF(MIN(G70,I70,K70,L70,N70)&lt;0,"Ошибка: сумма &lt; 0",IF(I70&gt;H70,"Ошибка: удержания выше суммы","OK")))))</x:f>
      </x:c>
    </x:row>
    <x:row r="71" ht="21" customHeight="1">
      <x:c r="A71" s="8"/>
      <x:c r="B71" s="8"/>
      <x:c r="C71" s="29"/>
      <x:c r="D71" s="30"/>
      <x:c r="E71" s="30"/>
      <x:c r="F71" s="22" t="str">
        <x:f>IF(A71="","",IF(AND(ISNUMBER(C71),ISNUMBER(D71),ISNUMBER(E71),C71&gt;=0,D71&gt;0,E71&gt;=0,E71&lt;=D71,OR(G71="",ISNUMBER(G71)),OR(I71="",ISNUMBER(I71)),OR(K71="",ISNUMBER(K71)),OR(L71="",ISNUMBER(L71)),OR(N71="",ISNUMBER(N71))),ROUND(C71*E71/D71,2),""))</x:f>
      </x:c>
      <x:c r="G71" s="29"/>
      <x:c r="H71" s="22" t="str">
        <x:f>IF(ISNUMBER(F71),SUM(F71,G71),"")</x:f>
      </x:c>
      <x:c r="I71" s="29"/>
      <x:c r="J71" s="22" t="str">
        <x:f>IF(ISNUMBER(H71),H71-I71,"")</x:f>
      </x:c>
      <x:c r="K71" s="29"/>
      <x:c r="L71" s="29"/>
      <x:c r="M71" s="22" t="str">
        <x:f>IF(ISNUMBER(J71),J71-SUM(K71:L71),"")</x:f>
      </x:c>
      <x:c r="N71" s="29"/>
      <x:c r="O71" s="22" t="str">
        <x:f>IF(ISNUMBER(H71),SUM(H71,N71),"")</x:f>
      </x:c>
      <x:c r="P71" s="3" t="str">
        <x:f>IF(COUNTA(A71:E71,G71,I71,K71:L71,N71)=0,"",IF(OR(A71="",B71="",NOT(AND(ISNUMBER(C71),ISNUMBER(D71),ISNUMBER(E71),C71&gt;=0,D71&gt;0,E71&gt;=0,E71&lt;=D71,OR(G71="",ISNUMBER(G71)),OR(I71="",ISNUMBER(I71)),OR(K71="",ISNUMBER(K71)),OR(L71="",ISNUMBER(L71)),OR(N71="",ISNUMBER(N71))))),"Ошибка: поля или тип данных",IF(COUNTIFS($A$12:$A$111,A71)&gt;1,"Ошибка: повтор ID",IF(MIN(G71,I71,K71,L71,N71)&lt;0,"Ошибка: сумма &lt; 0",IF(I71&gt;H71,"Ошибка: удержания выше суммы","OK")))))</x:f>
      </x:c>
    </x:row>
    <x:row r="72" ht="21" customHeight="1">
      <x:c r="A72" s="8"/>
      <x:c r="B72" s="8"/>
      <x:c r="C72" s="29"/>
      <x:c r="D72" s="30"/>
      <x:c r="E72" s="30"/>
      <x:c r="F72" s="22" t="str">
        <x:f>IF(A72="","",IF(AND(ISNUMBER(C72),ISNUMBER(D72),ISNUMBER(E72),C72&gt;=0,D72&gt;0,E72&gt;=0,E72&lt;=D72,OR(G72="",ISNUMBER(G72)),OR(I72="",ISNUMBER(I72)),OR(K72="",ISNUMBER(K72)),OR(L72="",ISNUMBER(L72)),OR(N72="",ISNUMBER(N72))),ROUND(C72*E72/D72,2),""))</x:f>
      </x:c>
      <x:c r="G72" s="29"/>
      <x:c r="H72" s="22" t="str">
        <x:f>IF(ISNUMBER(F72),SUM(F72,G72),"")</x:f>
      </x:c>
      <x:c r="I72" s="29"/>
      <x:c r="J72" s="22" t="str">
        <x:f>IF(ISNUMBER(H72),H72-I72,"")</x:f>
      </x:c>
      <x:c r="K72" s="29"/>
      <x:c r="L72" s="29"/>
      <x:c r="M72" s="22" t="str">
        <x:f>IF(ISNUMBER(J72),J72-SUM(K72:L72),"")</x:f>
      </x:c>
      <x:c r="N72" s="29"/>
      <x:c r="O72" s="22" t="str">
        <x:f>IF(ISNUMBER(H72),SUM(H72,N72),"")</x:f>
      </x:c>
      <x:c r="P72" s="3" t="str">
        <x:f>IF(COUNTA(A72:E72,G72,I72,K72:L72,N72)=0,"",IF(OR(A72="",B72="",NOT(AND(ISNUMBER(C72),ISNUMBER(D72),ISNUMBER(E72),C72&gt;=0,D72&gt;0,E72&gt;=0,E72&lt;=D72,OR(G72="",ISNUMBER(G72)),OR(I72="",ISNUMBER(I72)),OR(K72="",ISNUMBER(K72)),OR(L72="",ISNUMBER(L72)),OR(N72="",ISNUMBER(N72))))),"Ошибка: поля или тип данных",IF(COUNTIFS($A$12:$A$111,A72)&gt;1,"Ошибка: повтор ID",IF(MIN(G72,I72,K72,L72,N72)&lt;0,"Ошибка: сумма &lt; 0",IF(I72&gt;H72,"Ошибка: удержания выше суммы","OK")))))</x:f>
      </x:c>
    </x:row>
    <x:row r="73" ht="21" customHeight="1">
      <x:c r="A73" s="8"/>
      <x:c r="B73" s="8"/>
      <x:c r="C73" s="29"/>
      <x:c r="D73" s="30"/>
      <x:c r="E73" s="30"/>
      <x:c r="F73" s="22" t="str">
        <x:f>IF(A73="","",IF(AND(ISNUMBER(C73),ISNUMBER(D73),ISNUMBER(E73),C73&gt;=0,D73&gt;0,E73&gt;=0,E73&lt;=D73,OR(G73="",ISNUMBER(G73)),OR(I73="",ISNUMBER(I73)),OR(K73="",ISNUMBER(K73)),OR(L73="",ISNUMBER(L73)),OR(N73="",ISNUMBER(N73))),ROUND(C73*E73/D73,2),""))</x:f>
      </x:c>
      <x:c r="G73" s="29"/>
      <x:c r="H73" s="22" t="str">
        <x:f>IF(ISNUMBER(F73),SUM(F73,G73),"")</x:f>
      </x:c>
      <x:c r="I73" s="29"/>
      <x:c r="J73" s="22" t="str">
        <x:f>IF(ISNUMBER(H73),H73-I73,"")</x:f>
      </x:c>
      <x:c r="K73" s="29"/>
      <x:c r="L73" s="29"/>
      <x:c r="M73" s="22" t="str">
        <x:f>IF(ISNUMBER(J73),J73-SUM(K73:L73),"")</x:f>
      </x:c>
      <x:c r="N73" s="29"/>
      <x:c r="O73" s="22" t="str">
        <x:f>IF(ISNUMBER(H73),SUM(H73,N73),"")</x:f>
      </x:c>
      <x:c r="P73" s="3" t="str">
        <x:f>IF(COUNTA(A73:E73,G73,I73,K73:L73,N73)=0,"",IF(OR(A73="",B73="",NOT(AND(ISNUMBER(C73),ISNUMBER(D73),ISNUMBER(E73),C73&gt;=0,D73&gt;0,E73&gt;=0,E73&lt;=D73,OR(G73="",ISNUMBER(G73)),OR(I73="",ISNUMBER(I73)),OR(K73="",ISNUMBER(K73)),OR(L73="",ISNUMBER(L73)),OR(N73="",ISNUMBER(N73))))),"Ошибка: поля или тип данных",IF(COUNTIFS($A$12:$A$111,A73)&gt;1,"Ошибка: повтор ID",IF(MIN(G73,I73,K73,L73,N73)&lt;0,"Ошибка: сумма &lt; 0",IF(I73&gt;H73,"Ошибка: удержания выше суммы","OK")))))</x:f>
      </x:c>
    </x:row>
    <x:row r="74" ht="21" customHeight="1">
      <x:c r="A74" s="8"/>
      <x:c r="B74" s="8"/>
      <x:c r="C74" s="29"/>
      <x:c r="D74" s="30"/>
      <x:c r="E74" s="30"/>
      <x:c r="F74" s="22" t="str">
        <x:f>IF(A74="","",IF(AND(ISNUMBER(C74),ISNUMBER(D74),ISNUMBER(E74),C74&gt;=0,D74&gt;0,E74&gt;=0,E74&lt;=D74,OR(G74="",ISNUMBER(G74)),OR(I74="",ISNUMBER(I74)),OR(K74="",ISNUMBER(K74)),OR(L74="",ISNUMBER(L74)),OR(N74="",ISNUMBER(N74))),ROUND(C74*E74/D74,2),""))</x:f>
      </x:c>
      <x:c r="G74" s="29"/>
      <x:c r="H74" s="22" t="str">
        <x:f>IF(ISNUMBER(F74),SUM(F74,G74),"")</x:f>
      </x:c>
      <x:c r="I74" s="29"/>
      <x:c r="J74" s="22" t="str">
        <x:f>IF(ISNUMBER(H74),H74-I74,"")</x:f>
      </x:c>
      <x:c r="K74" s="29"/>
      <x:c r="L74" s="29"/>
      <x:c r="M74" s="22" t="str">
        <x:f>IF(ISNUMBER(J74),J74-SUM(K74:L74),"")</x:f>
      </x:c>
      <x:c r="N74" s="29"/>
      <x:c r="O74" s="22" t="str">
        <x:f>IF(ISNUMBER(H74),SUM(H74,N74),"")</x:f>
      </x:c>
      <x:c r="P74" s="3" t="str">
        <x:f>IF(COUNTA(A74:E74,G74,I74,K74:L74,N74)=0,"",IF(OR(A74="",B74="",NOT(AND(ISNUMBER(C74),ISNUMBER(D74),ISNUMBER(E74),C74&gt;=0,D74&gt;0,E74&gt;=0,E74&lt;=D74,OR(G74="",ISNUMBER(G74)),OR(I74="",ISNUMBER(I74)),OR(K74="",ISNUMBER(K74)),OR(L74="",ISNUMBER(L74)),OR(N74="",ISNUMBER(N74))))),"Ошибка: поля или тип данных",IF(COUNTIFS($A$12:$A$111,A74)&gt;1,"Ошибка: повтор ID",IF(MIN(G74,I74,K74,L74,N74)&lt;0,"Ошибка: сумма &lt; 0",IF(I74&gt;H74,"Ошибка: удержания выше суммы","OK")))))</x:f>
      </x:c>
    </x:row>
    <x:row r="75" ht="21" customHeight="1">
      <x:c r="A75" s="8"/>
      <x:c r="B75" s="8"/>
      <x:c r="C75" s="29"/>
      <x:c r="D75" s="30"/>
      <x:c r="E75" s="30"/>
      <x:c r="F75" s="22" t="str">
        <x:f>IF(A75="","",IF(AND(ISNUMBER(C75),ISNUMBER(D75),ISNUMBER(E75),C75&gt;=0,D75&gt;0,E75&gt;=0,E75&lt;=D75,OR(G75="",ISNUMBER(G75)),OR(I75="",ISNUMBER(I75)),OR(K75="",ISNUMBER(K75)),OR(L75="",ISNUMBER(L75)),OR(N75="",ISNUMBER(N75))),ROUND(C75*E75/D75,2),""))</x:f>
      </x:c>
      <x:c r="G75" s="29"/>
      <x:c r="H75" s="22" t="str">
        <x:f>IF(ISNUMBER(F75),SUM(F75,G75),"")</x:f>
      </x:c>
      <x:c r="I75" s="29"/>
      <x:c r="J75" s="22" t="str">
        <x:f>IF(ISNUMBER(H75),H75-I75,"")</x:f>
      </x:c>
      <x:c r="K75" s="29"/>
      <x:c r="L75" s="29"/>
      <x:c r="M75" s="22" t="str">
        <x:f>IF(ISNUMBER(J75),J75-SUM(K75:L75),"")</x:f>
      </x:c>
      <x:c r="N75" s="29"/>
      <x:c r="O75" s="22" t="str">
        <x:f>IF(ISNUMBER(H75),SUM(H75,N75),"")</x:f>
      </x:c>
      <x:c r="P75" s="3" t="str">
        <x:f>IF(COUNTA(A75:E75,G75,I75,K75:L75,N75)=0,"",IF(OR(A75="",B75="",NOT(AND(ISNUMBER(C75),ISNUMBER(D75),ISNUMBER(E75),C75&gt;=0,D75&gt;0,E75&gt;=0,E75&lt;=D75,OR(G75="",ISNUMBER(G75)),OR(I75="",ISNUMBER(I75)),OR(K75="",ISNUMBER(K75)),OR(L75="",ISNUMBER(L75)),OR(N75="",ISNUMBER(N75))))),"Ошибка: поля или тип данных",IF(COUNTIFS($A$12:$A$111,A75)&gt;1,"Ошибка: повтор ID",IF(MIN(G75,I75,K75,L75,N75)&lt;0,"Ошибка: сумма &lt; 0",IF(I75&gt;H75,"Ошибка: удержания выше суммы","OK")))))</x:f>
      </x:c>
    </x:row>
    <x:row r="76" ht="21" customHeight="1">
      <x:c r="A76" s="8"/>
      <x:c r="B76" s="8"/>
      <x:c r="C76" s="29"/>
      <x:c r="D76" s="30"/>
      <x:c r="E76" s="30"/>
      <x:c r="F76" s="22" t="str">
        <x:f>IF(A76="","",IF(AND(ISNUMBER(C76),ISNUMBER(D76),ISNUMBER(E76),C76&gt;=0,D76&gt;0,E76&gt;=0,E76&lt;=D76,OR(G76="",ISNUMBER(G76)),OR(I76="",ISNUMBER(I76)),OR(K76="",ISNUMBER(K76)),OR(L76="",ISNUMBER(L76)),OR(N76="",ISNUMBER(N76))),ROUND(C76*E76/D76,2),""))</x:f>
      </x:c>
      <x:c r="G76" s="29"/>
      <x:c r="H76" s="22" t="str">
        <x:f>IF(ISNUMBER(F76),SUM(F76,G76),"")</x:f>
      </x:c>
      <x:c r="I76" s="29"/>
      <x:c r="J76" s="22" t="str">
        <x:f>IF(ISNUMBER(H76),H76-I76,"")</x:f>
      </x:c>
      <x:c r="K76" s="29"/>
      <x:c r="L76" s="29"/>
      <x:c r="M76" s="22" t="str">
        <x:f>IF(ISNUMBER(J76),J76-SUM(K76:L76),"")</x:f>
      </x:c>
      <x:c r="N76" s="29"/>
      <x:c r="O76" s="22" t="str">
        <x:f>IF(ISNUMBER(H76),SUM(H76,N76),"")</x:f>
      </x:c>
      <x:c r="P76" s="3" t="str">
        <x:f>IF(COUNTA(A76:E76,G76,I76,K76:L76,N76)=0,"",IF(OR(A76="",B76="",NOT(AND(ISNUMBER(C76),ISNUMBER(D76),ISNUMBER(E76),C76&gt;=0,D76&gt;0,E76&gt;=0,E76&lt;=D76,OR(G76="",ISNUMBER(G76)),OR(I76="",ISNUMBER(I76)),OR(K76="",ISNUMBER(K76)),OR(L76="",ISNUMBER(L76)),OR(N76="",ISNUMBER(N76))))),"Ошибка: поля или тип данных",IF(COUNTIFS($A$12:$A$111,A76)&gt;1,"Ошибка: повтор ID",IF(MIN(G76,I76,K76,L76,N76)&lt;0,"Ошибка: сумма &lt; 0",IF(I76&gt;H76,"Ошибка: удержания выше суммы","OK")))))</x:f>
      </x:c>
    </x:row>
    <x:row r="77" ht="21" customHeight="1">
      <x:c r="A77" s="8"/>
      <x:c r="B77" s="8"/>
      <x:c r="C77" s="29"/>
      <x:c r="D77" s="30"/>
      <x:c r="E77" s="30"/>
      <x:c r="F77" s="22" t="str">
        <x:f>IF(A77="","",IF(AND(ISNUMBER(C77),ISNUMBER(D77),ISNUMBER(E77),C77&gt;=0,D77&gt;0,E77&gt;=0,E77&lt;=D77,OR(G77="",ISNUMBER(G77)),OR(I77="",ISNUMBER(I77)),OR(K77="",ISNUMBER(K77)),OR(L77="",ISNUMBER(L77)),OR(N77="",ISNUMBER(N77))),ROUND(C77*E77/D77,2),""))</x:f>
      </x:c>
      <x:c r="G77" s="29"/>
      <x:c r="H77" s="22" t="str">
        <x:f>IF(ISNUMBER(F77),SUM(F77,G77),"")</x:f>
      </x:c>
      <x:c r="I77" s="29"/>
      <x:c r="J77" s="22" t="str">
        <x:f>IF(ISNUMBER(H77),H77-I77,"")</x:f>
      </x:c>
      <x:c r="K77" s="29"/>
      <x:c r="L77" s="29"/>
      <x:c r="M77" s="22" t="str">
        <x:f>IF(ISNUMBER(J77),J77-SUM(K77:L77),"")</x:f>
      </x:c>
      <x:c r="N77" s="29"/>
      <x:c r="O77" s="22" t="str">
        <x:f>IF(ISNUMBER(H77),SUM(H77,N77),"")</x:f>
      </x:c>
      <x:c r="P77" s="3" t="str">
        <x:f>IF(COUNTA(A77:E77,G77,I77,K77:L77,N77)=0,"",IF(OR(A77="",B77="",NOT(AND(ISNUMBER(C77),ISNUMBER(D77),ISNUMBER(E77),C77&gt;=0,D77&gt;0,E77&gt;=0,E77&lt;=D77,OR(G77="",ISNUMBER(G77)),OR(I77="",ISNUMBER(I77)),OR(K77="",ISNUMBER(K77)),OR(L77="",ISNUMBER(L77)),OR(N77="",ISNUMBER(N77))))),"Ошибка: поля или тип данных",IF(COUNTIFS($A$12:$A$111,A77)&gt;1,"Ошибка: повтор ID",IF(MIN(G77,I77,K77,L77,N77)&lt;0,"Ошибка: сумма &lt; 0",IF(I77&gt;H77,"Ошибка: удержания выше суммы","OK")))))</x:f>
      </x:c>
    </x:row>
    <x:row r="78" ht="21" customHeight="1">
      <x:c r="A78" s="8"/>
      <x:c r="B78" s="8"/>
      <x:c r="C78" s="29"/>
      <x:c r="D78" s="30"/>
      <x:c r="E78" s="30"/>
      <x:c r="F78" s="22" t="str">
        <x:f>IF(A78="","",IF(AND(ISNUMBER(C78),ISNUMBER(D78),ISNUMBER(E78),C78&gt;=0,D78&gt;0,E78&gt;=0,E78&lt;=D78,OR(G78="",ISNUMBER(G78)),OR(I78="",ISNUMBER(I78)),OR(K78="",ISNUMBER(K78)),OR(L78="",ISNUMBER(L78)),OR(N78="",ISNUMBER(N78))),ROUND(C78*E78/D78,2),""))</x:f>
      </x:c>
      <x:c r="G78" s="29"/>
      <x:c r="H78" s="22" t="str">
        <x:f>IF(ISNUMBER(F78),SUM(F78,G78),"")</x:f>
      </x:c>
      <x:c r="I78" s="29"/>
      <x:c r="J78" s="22" t="str">
        <x:f>IF(ISNUMBER(H78),H78-I78,"")</x:f>
      </x:c>
      <x:c r="K78" s="29"/>
      <x:c r="L78" s="29"/>
      <x:c r="M78" s="22" t="str">
        <x:f>IF(ISNUMBER(J78),J78-SUM(K78:L78),"")</x:f>
      </x:c>
      <x:c r="N78" s="29"/>
      <x:c r="O78" s="22" t="str">
        <x:f>IF(ISNUMBER(H78),SUM(H78,N78),"")</x:f>
      </x:c>
      <x:c r="P78" s="3" t="str">
        <x:f>IF(COUNTA(A78:E78,G78,I78,K78:L78,N78)=0,"",IF(OR(A78="",B78="",NOT(AND(ISNUMBER(C78),ISNUMBER(D78),ISNUMBER(E78),C78&gt;=0,D78&gt;0,E78&gt;=0,E78&lt;=D78,OR(G78="",ISNUMBER(G78)),OR(I78="",ISNUMBER(I78)),OR(K78="",ISNUMBER(K78)),OR(L78="",ISNUMBER(L78)),OR(N78="",ISNUMBER(N78))))),"Ошибка: поля или тип данных",IF(COUNTIFS($A$12:$A$111,A78)&gt;1,"Ошибка: повтор ID",IF(MIN(G78,I78,K78,L78,N78)&lt;0,"Ошибка: сумма &lt; 0",IF(I78&gt;H78,"Ошибка: удержания выше суммы","OK")))))</x:f>
      </x:c>
    </x:row>
    <x:row r="79" ht="21" customHeight="1">
      <x:c r="A79" s="8"/>
      <x:c r="B79" s="8"/>
      <x:c r="C79" s="29"/>
      <x:c r="D79" s="30"/>
      <x:c r="E79" s="30"/>
      <x:c r="F79" s="22" t="str">
        <x:f>IF(A79="","",IF(AND(ISNUMBER(C79),ISNUMBER(D79),ISNUMBER(E79),C79&gt;=0,D79&gt;0,E79&gt;=0,E79&lt;=D79,OR(G79="",ISNUMBER(G79)),OR(I79="",ISNUMBER(I79)),OR(K79="",ISNUMBER(K79)),OR(L79="",ISNUMBER(L79)),OR(N79="",ISNUMBER(N79))),ROUND(C79*E79/D79,2),""))</x:f>
      </x:c>
      <x:c r="G79" s="29"/>
      <x:c r="H79" s="22" t="str">
        <x:f>IF(ISNUMBER(F79),SUM(F79,G79),"")</x:f>
      </x:c>
      <x:c r="I79" s="29"/>
      <x:c r="J79" s="22" t="str">
        <x:f>IF(ISNUMBER(H79),H79-I79,"")</x:f>
      </x:c>
      <x:c r="K79" s="29"/>
      <x:c r="L79" s="29"/>
      <x:c r="M79" s="22" t="str">
        <x:f>IF(ISNUMBER(J79),J79-SUM(K79:L79),"")</x:f>
      </x:c>
      <x:c r="N79" s="29"/>
      <x:c r="O79" s="22" t="str">
        <x:f>IF(ISNUMBER(H79),SUM(H79,N79),"")</x:f>
      </x:c>
      <x:c r="P79" s="3" t="str">
        <x:f>IF(COUNTA(A79:E79,G79,I79,K79:L79,N79)=0,"",IF(OR(A79="",B79="",NOT(AND(ISNUMBER(C79),ISNUMBER(D79),ISNUMBER(E79),C79&gt;=0,D79&gt;0,E79&gt;=0,E79&lt;=D79,OR(G79="",ISNUMBER(G79)),OR(I79="",ISNUMBER(I79)),OR(K79="",ISNUMBER(K79)),OR(L79="",ISNUMBER(L79)),OR(N79="",ISNUMBER(N79))))),"Ошибка: поля или тип данных",IF(COUNTIFS($A$12:$A$111,A79)&gt;1,"Ошибка: повтор ID",IF(MIN(G79,I79,K79,L79,N79)&lt;0,"Ошибка: сумма &lt; 0",IF(I79&gt;H79,"Ошибка: удержания выше суммы","OK")))))</x:f>
      </x:c>
    </x:row>
    <x:row r="80" ht="21" customHeight="1">
      <x:c r="A80" s="8"/>
      <x:c r="B80" s="8"/>
      <x:c r="C80" s="29"/>
      <x:c r="D80" s="30"/>
      <x:c r="E80" s="30"/>
      <x:c r="F80" s="22" t="str">
        <x:f>IF(A80="","",IF(AND(ISNUMBER(C80),ISNUMBER(D80),ISNUMBER(E80),C80&gt;=0,D80&gt;0,E80&gt;=0,E80&lt;=D80,OR(G80="",ISNUMBER(G80)),OR(I80="",ISNUMBER(I80)),OR(K80="",ISNUMBER(K80)),OR(L80="",ISNUMBER(L80)),OR(N80="",ISNUMBER(N80))),ROUND(C80*E80/D80,2),""))</x:f>
      </x:c>
      <x:c r="G80" s="29"/>
      <x:c r="H80" s="22" t="str">
        <x:f>IF(ISNUMBER(F80),SUM(F80,G80),"")</x:f>
      </x:c>
      <x:c r="I80" s="29"/>
      <x:c r="J80" s="22" t="str">
        <x:f>IF(ISNUMBER(H80),H80-I80,"")</x:f>
      </x:c>
      <x:c r="K80" s="29"/>
      <x:c r="L80" s="29"/>
      <x:c r="M80" s="22" t="str">
        <x:f>IF(ISNUMBER(J80),J80-SUM(K80:L80),"")</x:f>
      </x:c>
      <x:c r="N80" s="29"/>
      <x:c r="O80" s="22" t="str">
        <x:f>IF(ISNUMBER(H80),SUM(H80,N80),"")</x:f>
      </x:c>
      <x:c r="P80" s="3" t="str">
        <x:f>IF(COUNTA(A80:E80,G80,I80,K80:L80,N80)=0,"",IF(OR(A80="",B80="",NOT(AND(ISNUMBER(C80),ISNUMBER(D80),ISNUMBER(E80),C80&gt;=0,D80&gt;0,E80&gt;=0,E80&lt;=D80,OR(G80="",ISNUMBER(G80)),OR(I80="",ISNUMBER(I80)),OR(K80="",ISNUMBER(K80)),OR(L80="",ISNUMBER(L80)),OR(N80="",ISNUMBER(N80))))),"Ошибка: поля или тип данных",IF(COUNTIFS($A$12:$A$111,A80)&gt;1,"Ошибка: повтор ID",IF(MIN(G80,I80,K80,L80,N80)&lt;0,"Ошибка: сумма &lt; 0",IF(I80&gt;H80,"Ошибка: удержания выше суммы","OK")))))</x:f>
      </x:c>
    </x:row>
    <x:row r="81" ht="21" customHeight="1">
      <x:c r="A81" s="8"/>
      <x:c r="B81" s="8"/>
      <x:c r="C81" s="29"/>
      <x:c r="D81" s="30"/>
      <x:c r="E81" s="30"/>
      <x:c r="F81" s="22" t="str">
        <x:f>IF(A81="","",IF(AND(ISNUMBER(C81),ISNUMBER(D81),ISNUMBER(E81),C81&gt;=0,D81&gt;0,E81&gt;=0,E81&lt;=D81,OR(G81="",ISNUMBER(G81)),OR(I81="",ISNUMBER(I81)),OR(K81="",ISNUMBER(K81)),OR(L81="",ISNUMBER(L81)),OR(N81="",ISNUMBER(N81))),ROUND(C81*E81/D81,2),""))</x:f>
      </x:c>
      <x:c r="G81" s="29"/>
      <x:c r="H81" s="22" t="str">
        <x:f>IF(ISNUMBER(F81),SUM(F81,G81),"")</x:f>
      </x:c>
      <x:c r="I81" s="29"/>
      <x:c r="J81" s="22" t="str">
        <x:f>IF(ISNUMBER(H81),H81-I81,"")</x:f>
      </x:c>
      <x:c r="K81" s="29"/>
      <x:c r="L81" s="29"/>
      <x:c r="M81" s="22" t="str">
        <x:f>IF(ISNUMBER(J81),J81-SUM(K81:L81),"")</x:f>
      </x:c>
      <x:c r="N81" s="29"/>
      <x:c r="O81" s="22" t="str">
        <x:f>IF(ISNUMBER(H81),SUM(H81,N81),"")</x:f>
      </x:c>
      <x:c r="P81" s="3" t="str">
        <x:f>IF(COUNTA(A81:E81,G81,I81,K81:L81,N81)=0,"",IF(OR(A81="",B81="",NOT(AND(ISNUMBER(C81),ISNUMBER(D81),ISNUMBER(E81),C81&gt;=0,D81&gt;0,E81&gt;=0,E81&lt;=D81,OR(G81="",ISNUMBER(G81)),OR(I81="",ISNUMBER(I81)),OR(K81="",ISNUMBER(K81)),OR(L81="",ISNUMBER(L81)),OR(N81="",ISNUMBER(N81))))),"Ошибка: поля или тип данных",IF(COUNTIFS($A$12:$A$111,A81)&gt;1,"Ошибка: повтор ID",IF(MIN(G81,I81,K81,L81,N81)&lt;0,"Ошибка: сумма &lt; 0",IF(I81&gt;H81,"Ошибка: удержания выше суммы","OK")))))</x:f>
      </x:c>
    </x:row>
    <x:row r="82" ht="21" customHeight="1">
      <x:c r="A82" s="8"/>
      <x:c r="B82" s="8"/>
      <x:c r="C82" s="29"/>
      <x:c r="D82" s="30"/>
      <x:c r="E82" s="30"/>
      <x:c r="F82" s="22" t="str">
        <x:f>IF(A82="","",IF(AND(ISNUMBER(C82),ISNUMBER(D82),ISNUMBER(E82),C82&gt;=0,D82&gt;0,E82&gt;=0,E82&lt;=D82,OR(G82="",ISNUMBER(G82)),OR(I82="",ISNUMBER(I82)),OR(K82="",ISNUMBER(K82)),OR(L82="",ISNUMBER(L82)),OR(N82="",ISNUMBER(N82))),ROUND(C82*E82/D82,2),""))</x:f>
      </x:c>
      <x:c r="G82" s="29"/>
      <x:c r="H82" s="22" t="str">
        <x:f>IF(ISNUMBER(F82),SUM(F82,G82),"")</x:f>
      </x:c>
      <x:c r="I82" s="29"/>
      <x:c r="J82" s="22" t="str">
        <x:f>IF(ISNUMBER(H82),H82-I82,"")</x:f>
      </x:c>
      <x:c r="K82" s="29"/>
      <x:c r="L82" s="29"/>
      <x:c r="M82" s="22" t="str">
        <x:f>IF(ISNUMBER(J82),J82-SUM(K82:L82),"")</x:f>
      </x:c>
      <x:c r="N82" s="29"/>
      <x:c r="O82" s="22" t="str">
        <x:f>IF(ISNUMBER(H82),SUM(H82,N82),"")</x:f>
      </x:c>
      <x:c r="P82" s="3" t="str">
        <x:f>IF(COUNTA(A82:E82,G82,I82,K82:L82,N82)=0,"",IF(OR(A82="",B82="",NOT(AND(ISNUMBER(C82),ISNUMBER(D82),ISNUMBER(E82),C82&gt;=0,D82&gt;0,E82&gt;=0,E82&lt;=D82,OR(G82="",ISNUMBER(G82)),OR(I82="",ISNUMBER(I82)),OR(K82="",ISNUMBER(K82)),OR(L82="",ISNUMBER(L82)),OR(N82="",ISNUMBER(N82))))),"Ошибка: поля или тип данных",IF(COUNTIFS($A$12:$A$111,A82)&gt;1,"Ошибка: повтор ID",IF(MIN(G82,I82,K82,L82,N82)&lt;0,"Ошибка: сумма &lt; 0",IF(I82&gt;H82,"Ошибка: удержания выше суммы","OK")))))</x:f>
      </x:c>
    </x:row>
    <x:row r="83" ht="21" customHeight="1">
      <x:c r="A83" s="8"/>
      <x:c r="B83" s="8"/>
      <x:c r="C83" s="29"/>
      <x:c r="D83" s="30"/>
      <x:c r="E83" s="30"/>
      <x:c r="F83" s="22" t="str">
        <x:f>IF(A83="","",IF(AND(ISNUMBER(C83),ISNUMBER(D83),ISNUMBER(E83),C83&gt;=0,D83&gt;0,E83&gt;=0,E83&lt;=D83,OR(G83="",ISNUMBER(G83)),OR(I83="",ISNUMBER(I83)),OR(K83="",ISNUMBER(K83)),OR(L83="",ISNUMBER(L83)),OR(N83="",ISNUMBER(N83))),ROUND(C83*E83/D83,2),""))</x:f>
      </x:c>
      <x:c r="G83" s="29"/>
      <x:c r="H83" s="22" t="str">
        <x:f>IF(ISNUMBER(F83),SUM(F83,G83),"")</x:f>
      </x:c>
      <x:c r="I83" s="29"/>
      <x:c r="J83" s="22" t="str">
        <x:f>IF(ISNUMBER(H83),H83-I83,"")</x:f>
      </x:c>
      <x:c r="K83" s="29"/>
      <x:c r="L83" s="29"/>
      <x:c r="M83" s="22" t="str">
        <x:f>IF(ISNUMBER(J83),J83-SUM(K83:L83),"")</x:f>
      </x:c>
      <x:c r="N83" s="29"/>
      <x:c r="O83" s="22" t="str">
        <x:f>IF(ISNUMBER(H83),SUM(H83,N83),"")</x:f>
      </x:c>
      <x:c r="P83" s="3" t="str">
        <x:f>IF(COUNTA(A83:E83,G83,I83,K83:L83,N83)=0,"",IF(OR(A83="",B83="",NOT(AND(ISNUMBER(C83),ISNUMBER(D83),ISNUMBER(E83),C83&gt;=0,D83&gt;0,E83&gt;=0,E83&lt;=D83,OR(G83="",ISNUMBER(G83)),OR(I83="",ISNUMBER(I83)),OR(K83="",ISNUMBER(K83)),OR(L83="",ISNUMBER(L83)),OR(N83="",ISNUMBER(N83))))),"Ошибка: поля или тип данных",IF(COUNTIFS($A$12:$A$111,A83)&gt;1,"Ошибка: повтор ID",IF(MIN(G83,I83,K83,L83,N83)&lt;0,"Ошибка: сумма &lt; 0",IF(I83&gt;H83,"Ошибка: удержания выше суммы","OK")))))</x:f>
      </x:c>
    </x:row>
    <x:row r="84" ht="21" customHeight="1">
      <x:c r="A84" s="8"/>
      <x:c r="B84" s="8"/>
      <x:c r="C84" s="29"/>
      <x:c r="D84" s="30"/>
      <x:c r="E84" s="30"/>
      <x:c r="F84" s="22" t="str">
        <x:f>IF(A84="","",IF(AND(ISNUMBER(C84),ISNUMBER(D84),ISNUMBER(E84),C84&gt;=0,D84&gt;0,E84&gt;=0,E84&lt;=D84,OR(G84="",ISNUMBER(G84)),OR(I84="",ISNUMBER(I84)),OR(K84="",ISNUMBER(K84)),OR(L84="",ISNUMBER(L84)),OR(N84="",ISNUMBER(N84))),ROUND(C84*E84/D84,2),""))</x:f>
      </x:c>
      <x:c r="G84" s="29"/>
      <x:c r="H84" s="22" t="str">
        <x:f>IF(ISNUMBER(F84),SUM(F84,G84),"")</x:f>
      </x:c>
      <x:c r="I84" s="29"/>
      <x:c r="J84" s="22" t="str">
        <x:f>IF(ISNUMBER(H84),H84-I84,"")</x:f>
      </x:c>
      <x:c r="K84" s="29"/>
      <x:c r="L84" s="29"/>
      <x:c r="M84" s="22" t="str">
        <x:f>IF(ISNUMBER(J84),J84-SUM(K84:L84),"")</x:f>
      </x:c>
      <x:c r="N84" s="29"/>
      <x:c r="O84" s="22" t="str">
        <x:f>IF(ISNUMBER(H84),SUM(H84,N84),"")</x:f>
      </x:c>
      <x:c r="P84" s="3" t="str">
        <x:f>IF(COUNTA(A84:E84,G84,I84,K84:L84,N84)=0,"",IF(OR(A84="",B84="",NOT(AND(ISNUMBER(C84),ISNUMBER(D84),ISNUMBER(E84),C84&gt;=0,D84&gt;0,E84&gt;=0,E84&lt;=D84,OR(G84="",ISNUMBER(G84)),OR(I84="",ISNUMBER(I84)),OR(K84="",ISNUMBER(K84)),OR(L84="",ISNUMBER(L84)),OR(N84="",ISNUMBER(N84))))),"Ошибка: поля или тип данных",IF(COUNTIFS($A$12:$A$111,A84)&gt;1,"Ошибка: повтор ID",IF(MIN(G84,I84,K84,L84,N84)&lt;0,"Ошибка: сумма &lt; 0",IF(I84&gt;H84,"Ошибка: удержания выше суммы","OK")))))</x:f>
      </x:c>
    </x:row>
    <x:row r="85" ht="21" customHeight="1">
      <x:c r="A85" s="8"/>
      <x:c r="B85" s="8"/>
      <x:c r="C85" s="29"/>
      <x:c r="D85" s="30"/>
      <x:c r="E85" s="30"/>
      <x:c r="F85" s="22" t="str">
        <x:f>IF(A85="","",IF(AND(ISNUMBER(C85),ISNUMBER(D85),ISNUMBER(E85),C85&gt;=0,D85&gt;0,E85&gt;=0,E85&lt;=D85,OR(G85="",ISNUMBER(G85)),OR(I85="",ISNUMBER(I85)),OR(K85="",ISNUMBER(K85)),OR(L85="",ISNUMBER(L85)),OR(N85="",ISNUMBER(N85))),ROUND(C85*E85/D85,2),""))</x:f>
      </x:c>
      <x:c r="G85" s="29"/>
      <x:c r="H85" s="22" t="str">
        <x:f>IF(ISNUMBER(F85),SUM(F85,G85),"")</x:f>
      </x:c>
      <x:c r="I85" s="29"/>
      <x:c r="J85" s="22" t="str">
        <x:f>IF(ISNUMBER(H85),H85-I85,"")</x:f>
      </x:c>
      <x:c r="K85" s="29"/>
      <x:c r="L85" s="29"/>
      <x:c r="M85" s="22" t="str">
        <x:f>IF(ISNUMBER(J85),J85-SUM(K85:L85),"")</x:f>
      </x:c>
      <x:c r="N85" s="29"/>
      <x:c r="O85" s="22" t="str">
        <x:f>IF(ISNUMBER(H85),SUM(H85,N85),"")</x:f>
      </x:c>
      <x:c r="P85" s="3" t="str">
        <x:f>IF(COUNTA(A85:E85,G85,I85,K85:L85,N85)=0,"",IF(OR(A85="",B85="",NOT(AND(ISNUMBER(C85),ISNUMBER(D85),ISNUMBER(E85),C85&gt;=0,D85&gt;0,E85&gt;=0,E85&lt;=D85,OR(G85="",ISNUMBER(G85)),OR(I85="",ISNUMBER(I85)),OR(K85="",ISNUMBER(K85)),OR(L85="",ISNUMBER(L85)),OR(N85="",ISNUMBER(N85))))),"Ошибка: поля или тип данных",IF(COUNTIFS($A$12:$A$111,A85)&gt;1,"Ошибка: повтор ID",IF(MIN(G85,I85,K85,L85,N85)&lt;0,"Ошибка: сумма &lt; 0",IF(I85&gt;H85,"Ошибка: удержания выше суммы","OK")))))</x:f>
      </x:c>
    </x:row>
    <x:row r="86" ht="21" customHeight="1">
      <x:c r="A86" s="8"/>
      <x:c r="B86" s="8"/>
      <x:c r="C86" s="29"/>
      <x:c r="D86" s="30"/>
      <x:c r="E86" s="30"/>
      <x:c r="F86" s="22" t="str">
        <x:f>IF(A86="","",IF(AND(ISNUMBER(C86),ISNUMBER(D86),ISNUMBER(E86),C86&gt;=0,D86&gt;0,E86&gt;=0,E86&lt;=D86,OR(G86="",ISNUMBER(G86)),OR(I86="",ISNUMBER(I86)),OR(K86="",ISNUMBER(K86)),OR(L86="",ISNUMBER(L86)),OR(N86="",ISNUMBER(N86))),ROUND(C86*E86/D86,2),""))</x:f>
      </x:c>
      <x:c r="G86" s="29"/>
      <x:c r="H86" s="22" t="str">
        <x:f>IF(ISNUMBER(F86),SUM(F86,G86),"")</x:f>
      </x:c>
      <x:c r="I86" s="29"/>
      <x:c r="J86" s="22" t="str">
        <x:f>IF(ISNUMBER(H86),H86-I86,"")</x:f>
      </x:c>
      <x:c r="K86" s="29"/>
      <x:c r="L86" s="29"/>
      <x:c r="M86" s="22" t="str">
        <x:f>IF(ISNUMBER(J86),J86-SUM(K86:L86),"")</x:f>
      </x:c>
      <x:c r="N86" s="29"/>
      <x:c r="O86" s="22" t="str">
        <x:f>IF(ISNUMBER(H86),SUM(H86,N86),"")</x:f>
      </x:c>
      <x:c r="P86" s="3" t="str">
        <x:f>IF(COUNTA(A86:E86,G86,I86,K86:L86,N86)=0,"",IF(OR(A86="",B86="",NOT(AND(ISNUMBER(C86),ISNUMBER(D86),ISNUMBER(E86),C86&gt;=0,D86&gt;0,E86&gt;=0,E86&lt;=D86,OR(G86="",ISNUMBER(G86)),OR(I86="",ISNUMBER(I86)),OR(K86="",ISNUMBER(K86)),OR(L86="",ISNUMBER(L86)),OR(N86="",ISNUMBER(N86))))),"Ошибка: поля или тип данных",IF(COUNTIFS($A$12:$A$111,A86)&gt;1,"Ошибка: повтор ID",IF(MIN(G86,I86,K86,L86,N86)&lt;0,"Ошибка: сумма &lt; 0",IF(I86&gt;H86,"Ошибка: удержания выше суммы","OK")))))</x:f>
      </x:c>
    </x:row>
    <x:row r="87" ht="21" customHeight="1">
      <x:c r="A87" s="8"/>
      <x:c r="B87" s="8"/>
      <x:c r="C87" s="29"/>
      <x:c r="D87" s="30"/>
      <x:c r="E87" s="30"/>
      <x:c r="F87" s="22" t="str">
        <x:f>IF(A87="","",IF(AND(ISNUMBER(C87),ISNUMBER(D87),ISNUMBER(E87),C87&gt;=0,D87&gt;0,E87&gt;=0,E87&lt;=D87,OR(G87="",ISNUMBER(G87)),OR(I87="",ISNUMBER(I87)),OR(K87="",ISNUMBER(K87)),OR(L87="",ISNUMBER(L87)),OR(N87="",ISNUMBER(N87))),ROUND(C87*E87/D87,2),""))</x:f>
      </x:c>
      <x:c r="G87" s="29"/>
      <x:c r="H87" s="22" t="str">
        <x:f>IF(ISNUMBER(F87),SUM(F87,G87),"")</x:f>
      </x:c>
      <x:c r="I87" s="29"/>
      <x:c r="J87" s="22" t="str">
        <x:f>IF(ISNUMBER(H87),H87-I87,"")</x:f>
      </x:c>
      <x:c r="K87" s="29"/>
      <x:c r="L87" s="29"/>
      <x:c r="M87" s="22" t="str">
        <x:f>IF(ISNUMBER(J87),J87-SUM(K87:L87),"")</x:f>
      </x:c>
      <x:c r="N87" s="29"/>
      <x:c r="O87" s="22" t="str">
        <x:f>IF(ISNUMBER(H87),SUM(H87,N87),"")</x:f>
      </x:c>
      <x:c r="P87" s="3" t="str">
        <x:f>IF(COUNTA(A87:E87,G87,I87,K87:L87,N87)=0,"",IF(OR(A87="",B87="",NOT(AND(ISNUMBER(C87),ISNUMBER(D87),ISNUMBER(E87),C87&gt;=0,D87&gt;0,E87&gt;=0,E87&lt;=D87,OR(G87="",ISNUMBER(G87)),OR(I87="",ISNUMBER(I87)),OR(K87="",ISNUMBER(K87)),OR(L87="",ISNUMBER(L87)),OR(N87="",ISNUMBER(N87))))),"Ошибка: поля или тип данных",IF(COUNTIFS($A$12:$A$111,A87)&gt;1,"Ошибка: повтор ID",IF(MIN(G87,I87,K87,L87,N87)&lt;0,"Ошибка: сумма &lt; 0",IF(I87&gt;H87,"Ошибка: удержания выше суммы","OK")))))</x:f>
      </x:c>
    </x:row>
    <x:row r="88" ht="21" customHeight="1">
      <x:c r="A88" s="8"/>
      <x:c r="B88" s="8"/>
      <x:c r="C88" s="29"/>
      <x:c r="D88" s="30"/>
      <x:c r="E88" s="30"/>
      <x:c r="F88" s="22" t="str">
        <x:f>IF(A88="","",IF(AND(ISNUMBER(C88),ISNUMBER(D88),ISNUMBER(E88),C88&gt;=0,D88&gt;0,E88&gt;=0,E88&lt;=D88,OR(G88="",ISNUMBER(G88)),OR(I88="",ISNUMBER(I88)),OR(K88="",ISNUMBER(K88)),OR(L88="",ISNUMBER(L88)),OR(N88="",ISNUMBER(N88))),ROUND(C88*E88/D88,2),""))</x:f>
      </x:c>
      <x:c r="G88" s="29"/>
      <x:c r="H88" s="22" t="str">
        <x:f>IF(ISNUMBER(F88),SUM(F88,G88),"")</x:f>
      </x:c>
      <x:c r="I88" s="29"/>
      <x:c r="J88" s="22" t="str">
        <x:f>IF(ISNUMBER(H88),H88-I88,"")</x:f>
      </x:c>
      <x:c r="K88" s="29"/>
      <x:c r="L88" s="29"/>
      <x:c r="M88" s="22" t="str">
        <x:f>IF(ISNUMBER(J88),J88-SUM(K88:L88),"")</x:f>
      </x:c>
      <x:c r="N88" s="29"/>
      <x:c r="O88" s="22" t="str">
        <x:f>IF(ISNUMBER(H88),SUM(H88,N88),"")</x:f>
      </x:c>
      <x:c r="P88" s="3" t="str">
        <x:f>IF(COUNTA(A88:E88,G88,I88,K88:L88,N88)=0,"",IF(OR(A88="",B88="",NOT(AND(ISNUMBER(C88),ISNUMBER(D88),ISNUMBER(E88),C88&gt;=0,D88&gt;0,E88&gt;=0,E88&lt;=D88,OR(G88="",ISNUMBER(G88)),OR(I88="",ISNUMBER(I88)),OR(K88="",ISNUMBER(K88)),OR(L88="",ISNUMBER(L88)),OR(N88="",ISNUMBER(N88))))),"Ошибка: поля или тип данных",IF(COUNTIFS($A$12:$A$111,A88)&gt;1,"Ошибка: повтор ID",IF(MIN(G88,I88,K88,L88,N88)&lt;0,"Ошибка: сумма &lt; 0",IF(I88&gt;H88,"Ошибка: удержания выше суммы","OK")))))</x:f>
      </x:c>
    </x:row>
    <x:row r="89" ht="21" customHeight="1">
      <x:c r="A89" s="8"/>
      <x:c r="B89" s="8"/>
      <x:c r="C89" s="29"/>
      <x:c r="D89" s="30"/>
      <x:c r="E89" s="30"/>
      <x:c r="F89" s="22" t="str">
        <x:f>IF(A89="","",IF(AND(ISNUMBER(C89),ISNUMBER(D89),ISNUMBER(E89),C89&gt;=0,D89&gt;0,E89&gt;=0,E89&lt;=D89,OR(G89="",ISNUMBER(G89)),OR(I89="",ISNUMBER(I89)),OR(K89="",ISNUMBER(K89)),OR(L89="",ISNUMBER(L89)),OR(N89="",ISNUMBER(N89))),ROUND(C89*E89/D89,2),""))</x:f>
      </x:c>
      <x:c r="G89" s="29"/>
      <x:c r="H89" s="22" t="str">
        <x:f>IF(ISNUMBER(F89),SUM(F89,G89),"")</x:f>
      </x:c>
      <x:c r="I89" s="29"/>
      <x:c r="J89" s="22" t="str">
        <x:f>IF(ISNUMBER(H89),H89-I89,"")</x:f>
      </x:c>
      <x:c r="K89" s="29"/>
      <x:c r="L89" s="29"/>
      <x:c r="M89" s="22" t="str">
        <x:f>IF(ISNUMBER(J89),J89-SUM(K89:L89),"")</x:f>
      </x:c>
      <x:c r="N89" s="29"/>
      <x:c r="O89" s="22" t="str">
        <x:f>IF(ISNUMBER(H89),SUM(H89,N89),"")</x:f>
      </x:c>
      <x:c r="P89" s="3" t="str">
        <x:f>IF(COUNTA(A89:E89,G89,I89,K89:L89,N89)=0,"",IF(OR(A89="",B89="",NOT(AND(ISNUMBER(C89),ISNUMBER(D89),ISNUMBER(E89),C89&gt;=0,D89&gt;0,E89&gt;=0,E89&lt;=D89,OR(G89="",ISNUMBER(G89)),OR(I89="",ISNUMBER(I89)),OR(K89="",ISNUMBER(K89)),OR(L89="",ISNUMBER(L89)),OR(N89="",ISNUMBER(N89))))),"Ошибка: поля или тип данных",IF(COUNTIFS($A$12:$A$111,A89)&gt;1,"Ошибка: повтор ID",IF(MIN(G89,I89,K89,L89,N89)&lt;0,"Ошибка: сумма &lt; 0",IF(I89&gt;H89,"Ошибка: удержания выше суммы","OK")))))</x:f>
      </x:c>
    </x:row>
    <x:row r="90" ht="21" customHeight="1">
      <x:c r="A90" s="8"/>
      <x:c r="B90" s="8"/>
      <x:c r="C90" s="29"/>
      <x:c r="D90" s="30"/>
      <x:c r="E90" s="30"/>
      <x:c r="F90" s="22" t="str">
        <x:f>IF(A90="","",IF(AND(ISNUMBER(C90),ISNUMBER(D90),ISNUMBER(E90),C90&gt;=0,D90&gt;0,E90&gt;=0,E90&lt;=D90,OR(G90="",ISNUMBER(G90)),OR(I90="",ISNUMBER(I90)),OR(K90="",ISNUMBER(K90)),OR(L90="",ISNUMBER(L90)),OR(N90="",ISNUMBER(N90))),ROUND(C90*E90/D90,2),""))</x:f>
      </x:c>
      <x:c r="G90" s="29"/>
      <x:c r="H90" s="22" t="str">
        <x:f>IF(ISNUMBER(F90),SUM(F90,G90),"")</x:f>
      </x:c>
      <x:c r="I90" s="29"/>
      <x:c r="J90" s="22" t="str">
        <x:f>IF(ISNUMBER(H90),H90-I90,"")</x:f>
      </x:c>
      <x:c r="K90" s="29"/>
      <x:c r="L90" s="29"/>
      <x:c r="M90" s="22" t="str">
        <x:f>IF(ISNUMBER(J90),J90-SUM(K90:L90),"")</x:f>
      </x:c>
      <x:c r="N90" s="29"/>
      <x:c r="O90" s="22" t="str">
        <x:f>IF(ISNUMBER(H90),SUM(H90,N90),"")</x:f>
      </x:c>
      <x:c r="P90" s="3" t="str">
        <x:f>IF(COUNTA(A90:E90,G90,I90,K90:L90,N90)=0,"",IF(OR(A90="",B90="",NOT(AND(ISNUMBER(C90),ISNUMBER(D90),ISNUMBER(E90),C90&gt;=0,D90&gt;0,E90&gt;=0,E90&lt;=D90,OR(G90="",ISNUMBER(G90)),OR(I90="",ISNUMBER(I90)),OR(K90="",ISNUMBER(K90)),OR(L90="",ISNUMBER(L90)),OR(N90="",ISNUMBER(N90))))),"Ошибка: поля или тип данных",IF(COUNTIFS($A$12:$A$111,A90)&gt;1,"Ошибка: повтор ID",IF(MIN(G90,I90,K90,L90,N90)&lt;0,"Ошибка: сумма &lt; 0",IF(I90&gt;H90,"Ошибка: удержания выше суммы","OK")))))</x:f>
      </x:c>
    </x:row>
    <x:row r="91" ht="21" customHeight="1">
      <x:c r="A91" s="8"/>
      <x:c r="B91" s="8"/>
      <x:c r="C91" s="29"/>
      <x:c r="D91" s="30"/>
      <x:c r="E91" s="30"/>
      <x:c r="F91" s="22" t="str">
        <x:f>IF(A91="","",IF(AND(ISNUMBER(C91),ISNUMBER(D91),ISNUMBER(E91),C91&gt;=0,D91&gt;0,E91&gt;=0,E91&lt;=D91,OR(G91="",ISNUMBER(G91)),OR(I91="",ISNUMBER(I91)),OR(K91="",ISNUMBER(K91)),OR(L91="",ISNUMBER(L91)),OR(N91="",ISNUMBER(N91))),ROUND(C91*E91/D91,2),""))</x:f>
      </x:c>
      <x:c r="G91" s="29"/>
      <x:c r="H91" s="22" t="str">
        <x:f>IF(ISNUMBER(F91),SUM(F91,G91),"")</x:f>
      </x:c>
      <x:c r="I91" s="29"/>
      <x:c r="J91" s="22" t="str">
        <x:f>IF(ISNUMBER(H91),H91-I91,"")</x:f>
      </x:c>
      <x:c r="K91" s="29"/>
      <x:c r="L91" s="29"/>
      <x:c r="M91" s="22" t="str">
        <x:f>IF(ISNUMBER(J91),J91-SUM(K91:L91),"")</x:f>
      </x:c>
      <x:c r="N91" s="29"/>
      <x:c r="O91" s="22" t="str">
        <x:f>IF(ISNUMBER(H91),SUM(H91,N91),"")</x:f>
      </x:c>
      <x:c r="P91" s="3" t="str">
        <x:f>IF(COUNTA(A91:E91,G91,I91,K91:L91,N91)=0,"",IF(OR(A91="",B91="",NOT(AND(ISNUMBER(C91),ISNUMBER(D91),ISNUMBER(E91),C91&gt;=0,D91&gt;0,E91&gt;=0,E91&lt;=D91,OR(G91="",ISNUMBER(G91)),OR(I91="",ISNUMBER(I91)),OR(K91="",ISNUMBER(K91)),OR(L91="",ISNUMBER(L91)),OR(N91="",ISNUMBER(N91))))),"Ошибка: поля или тип данных",IF(COUNTIFS($A$12:$A$111,A91)&gt;1,"Ошибка: повтор ID",IF(MIN(G91,I91,K91,L91,N91)&lt;0,"Ошибка: сумма &lt; 0",IF(I91&gt;H91,"Ошибка: удержания выше суммы","OK")))))</x:f>
      </x:c>
    </x:row>
    <x:row r="92" ht="21" customHeight="1">
      <x:c r="A92" s="8"/>
      <x:c r="B92" s="8"/>
      <x:c r="C92" s="29"/>
      <x:c r="D92" s="30"/>
      <x:c r="E92" s="30"/>
      <x:c r="F92" s="22" t="str">
        <x:f>IF(A92="","",IF(AND(ISNUMBER(C92),ISNUMBER(D92),ISNUMBER(E92),C92&gt;=0,D92&gt;0,E92&gt;=0,E92&lt;=D92,OR(G92="",ISNUMBER(G92)),OR(I92="",ISNUMBER(I92)),OR(K92="",ISNUMBER(K92)),OR(L92="",ISNUMBER(L92)),OR(N92="",ISNUMBER(N92))),ROUND(C92*E92/D92,2),""))</x:f>
      </x:c>
      <x:c r="G92" s="29"/>
      <x:c r="H92" s="22" t="str">
        <x:f>IF(ISNUMBER(F92),SUM(F92,G92),"")</x:f>
      </x:c>
      <x:c r="I92" s="29"/>
      <x:c r="J92" s="22" t="str">
        <x:f>IF(ISNUMBER(H92),H92-I92,"")</x:f>
      </x:c>
      <x:c r="K92" s="29"/>
      <x:c r="L92" s="29"/>
      <x:c r="M92" s="22" t="str">
        <x:f>IF(ISNUMBER(J92),J92-SUM(K92:L92),"")</x:f>
      </x:c>
      <x:c r="N92" s="29"/>
      <x:c r="O92" s="22" t="str">
        <x:f>IF(ISNUMBER(H92),SUM(H92,N92),"")</x:f>
      </x:c>
      <x:c r="P92" s="3" t="str">
        <x:f>IF(COUNTA(A92:E92,G92,I92,K92:L92,N92)=0,"",IF(OR(A92="",B92="",NOT(AND(ISNUMBER(C92),ISNUMBER(D92),ISNUMBER(E92),C92&gt;=0,D92&gt;0,E92&gt;=0,E92&lt;=D92,OR(G92="",ISNUMBER(G92)),OR(I92="",ISNUMBER(I92)),OR(K92="",ISNUMBER(K92)),OR(L92="",ISNUMBER(L92)),OR(N92="",ISNUMBER(N92))))),"Ошибка: поля или тип данных",IF(COUNTIFS($A$12:$A$111,A92)&gt;1,"Ошибка: повтор ID",IF(MIN(G92,I92,K92,L92,N92)&lt;0,"Ошибка: сумма &lt; 0",IF(I92&gt;H92,"Ошибка: удержания выше суммы","OK")))))</x:f>
      </x:c>
    </x:row>
    <x:row r="93" ht="21" customHeight="1">
      <x:c r="A93" s="8"/>
      <x:c r="B93" s="8"/>
      <x:c r="C93" s="29"/>
      <x:c r="D93" s="30"/>
      <x:c r="E93" s="30"/>
      <x:c r="F93" s="22" t="str">
        <x:f>IF(A93="","",IF(AND(ISNUMBER(C93),ISNUMBER(D93),ISNUMBER(E93),C93&gt;=0,D93&gt;0,E93&gt;=0,E93&lt;=D93,OR(G93="",ISNUMBER(G93)),OR(I93="",ISNUMBER(I93)),OR(K93="",ISNUMBER(K93)),OR(L93="",ISNUMBER(L93)),OR(N93="",ISNUMBER(N93))),ROUND(C93*E93/D93,2),""))</x:f>
      </x:c>
      <x:c r="G93" s="29"/>
      <x:c r="H93" s="22" t="str">
        <x:f>IF(ISNUMBER(F93),SUM(F93,G93),"")</x:f>
      </x:c>
      <x:c r="I93" s="29"/>
      <x:c r="J93" s="22" t="str">
        <x:f>IF(ISNUMBER(H93),H93-I93,"")</x:f>
      </x:c>
      <x:c r="K93" s="29"/>
      <x:c r="L93" s="29"/>
      <x:c r="M93" s="22" t="str">
        <x:f>IF(ISNUMBER(J93),J93-SUM(K93:L93),"")</x:f>
      </x:c>
      <x:c r="N93" s="29"/>
      <x:c r="O93" s="22" t="str">
        <x:f>IF(ISNUMBER(H93),SUM(H93,N93),"")</x:f>
      </x:c>
      <x:c r="P93" s="3" t="str">
        <x:f>IF(COUNTA(A93:E93,G93,I93,K93:L93,N93)=0,"",IF(OR(A93="",B93="",NOT(AND(ISNUMBER(C93),ISNUMBER(D93),ISNUMBER(E93),C93&gt;=0,D93&gt;0,E93&gt;=0,E93&lt;=D93,OR(G93="",ISNUMBER(G93)),OR(I93="",ISNUMBER(I93)),OR(K93="",ISNUMBER(K93)),OR(L93="",ISNUMBER(L93)),OR(N93="",ISNUMBER(N93))))),"Ошибка: поля или тип данных",IF(COUNTIFS($A$12:$A$111,A93)&gt;1,"Ошибка: повтор ID",IF(MIN(G93,I93,K93,L93,N93)&lt;0,"Ошибка: сумма &lt; 0",IF(I93&gt;H93,"Ошибка: удержания выше суммы","OK")))))</x:f>
      </x:c>
    </x:row>
    <x:row r="94" ht="21" customHeight="1">
      <x:c r="A94" s="8"/>
      <x:c r="B94" s="8"/>
      <x:c r="C94" s="29"/>
      <x:c r="D94" s="30"/>
      <x:c r="E94" s="30"/>
      <x:c r="F94" s="22" t="str">
        <x:f>IF(A94="","",IF(AND(ISNUMBER(C94),ISNUMBER(D94),ISNUMBER(E94),C94&gt;=0,D94&gt;0,E94&gt;=0,E94&lt;=D94,OR(G94="",ISNUMBER(G94)),OR(I94="",ISNUMBER(I94)),OR(K94="",ISNUMBER(K94)),OR(L94="",ISNUMBER(L94)),OR(N94="",ISNUMBER(N94))),ROUND(C94*E94/D94,2),""))</x:f>
      </x:c>
      <x:c r="G94" s="29"/>
      <x:c r="H94" s="22" t="str">
        <x:f>IF(ISNUMBER(F94),SUM(F94,G94),"")</x:f>
      </x:c>
      <x:c r="I94" s="29"/>
      <x:c r="J94" s="22" t="str">
        <x:f>IF(ISNUMBER(H94),H94-I94,"")</x:f>
      </x:c>
      <x:c r="K94" s="29"/>
      <x:c r="L94" s="29"/>
      <x:c r="M94" s="22" t="str">
        <x:f>IF(ISNUMBER(J94),J94-SUM(K94:L94),"")</x:f>
      </x:c>
      <x:c r="N94" s="29"/>
      <x:c r="O94" s="22" t="str">
        <x:f>IF(ISNUMBER(H94),SUM(H94,N94),"")</x:f>
      </x:c>
      <x:c r="P94" s="3" t="str">
        <x:f>IF(COUNTA(A94:E94,G94,I94,K94:L94,N94)=0,"",IF(OR(A94="",B94="",NOT(AND(ISNUMBER(C94),ISNUMBER(D94),ISNUMBER(E94),C94&gt;=0,D94&gt;0,E94&gt;=0,E94&lt;=D94,OR(G94="",ISNUMBER(G94)),OR(I94="",ISNUMBER(I94)),OR(K94="",ISNUMBER(K94)),OR(L94="",ISNUMBER(L94)),OR(N94="",ISNUMBER(N94))))),"Ошибка: поля или тип данных",IF(COUNTIFS($A$12:$A$111,A94)&gt;1,"Ошибка: повтор ID",IF(MIN(G94,I94,K94,L94,N94)&lt;0,"Ошибка: сумма &lt; 0",IF(I94&gt;H94,"Ошибка: удержания выше суммы","OK")))))</x:f>
      </x:c>
    </x:row>
    <x:row r="95" ht="21" customHeight="1">
      <x:c r="A95" s="8"/>
      <x:c r="B95" s="8"/>
      <x:c r="C95" s="29"/>
      <x:c r="D95" s="30"/>
      <x:c r="E95" s="30"/>
      <x:c r="F95" s="22" t="str">
        <x:f>IF(A95="","",IF(AND(ISNUMBER(C95),ISNUMBER(D95),ISNUMBER(E95),C95&gt;=0,D95&gt;0,E95&gt;=0,E95&lt;=D95,OR(G95="",ISNUMBER(G95)),OR(I95="",ISNUMBER(I95)),OR(K95="",ISNUMBER(K95)),OR(L95="",ISNUMBER(L95)),OR(N95="",ISNUMBER(N95))),ROUND(C95*E95/D95,2),""))</x:f>
      </x:c>
      <x:c r="G95" s="29"/>
      <x:c r="H95" s="22" t="str">
        <x:f>IF(ISNUMBER(F95),SUM(F95,G95),"")</x:f>
      </x:c>
      <x:c r="I95" s="29"/>
      <x:c r="J95" s="22" t="str">
        <x:f>IF(ISNUMBER(H95),H95-I95,"")</x:f>
      </x:c>
      <x:c r="K95" s="29"/>
      <x:c r="L95" s="29"/>
      <x:c r="M95" s="22" t="str">
        <x:f>IF(ISNUMBER(J95),J95-SUM(K95:L95),"")</x:f>
      </x:c>
      <x:c r="N95" s="29"/>
      <x:c r="O95" s="22" t="str">
        <x:f>IF(ISNUMBER(H95),SUM(H95,N95),"")</x:f>
      </x:c>
      <x:c r="P95" s="3" t="str">
        <x:f>IF(COUNTA(A95:E95,G95,I95,K95:L95,N95)=0,"",IF(OR(A95="",B95="",NOT(AND(ISNUMBER(C95),ISNUMBER(D95),ISNUMBER(E95),C95&gt;=0,D95&gt;0,E95&gt;=0,E95&lt;=D95,OR(G95="",ISNUMBER(G95)),OR(I95="",ISNUMBER(I95)),OR(K95="",ISNUMBER(K95)),OR(L95="",ISNUMBER(L95)),OR(N95="",ISNUMBER(N95))))),"Ошибка: поля или тип данных",IF(COUNTIFS($A$12:$A$111,A95)&gt;1,"Ошибка: повтор ID",IF(MIN(G95,I95,K95,L95,N95)&lt;0,"Ошибка: сумма &lt; 0",IF(I95&gt;H95,"Ошибка: удержания выше суммы","OK")))))</x:f>
      </x:c>
    </x:row>
    <x:row r="96" ht="21" customHeight="1">
      <x:c r="A96" s="8"/>
      <x:c r="B96" s="8"/>
      <x:c r="C96" s="29"/>
      <x:c r="D96" s="30"/>
      <x:c r="E96" s="30"/>
      <x:c r="F96" s="22" t="str">
        <x:f>IF(A96="","",IF(AND(ISNUMBER(C96),ISNUMBER(D96),ISNUMBER(E96),C96&gt;=0,D96&gt;0,E96&gt;=0,E96&lt;=D96,OR(G96="",ISNUMBER(G96)),OR(I96="",ISNUMBER(I96)),OR(K96="",ISNUMBER(K96)),OR(L96="",ISNUMBER(L96)),OR(N96="",ISNUMBER(N96))),ROUND(C96*E96/D96,2),""))</x:f>
      </x:c>
      <x:c r="G96" s="29"/>
      <x:c r="H96" s="22" t="str">
        <x:f>IF(ISNUMBER(F96),SUM(F96,G96),"")</x:f>
      </x:c>
      <x:c r="I96" s="29"/>
      <x:c r="J96" s="22" t="str">
        <x:f>IF(ISNUMBER(H96),H96-I96,"")</x:f>
      </x:c>
      <x:c r="K96" s="29"/>
      <x:c r="L96" s="29"/>
      <x:c r="M96" s="22" t="str">
        <x:f>IF(ISNUMBER(J96),J96-SUM(K96:L96),"")</x:f>
      </x:c>
      <x:c r="N96" s="29"/>
      <x:c r="O96" s="22" t="str">
        <x:f>IF(ISNUMBER(H96),SUM(H96,N96),"")</x:f>
      </x:c>
      <x:c r="P96" s="3" t="str">
        <x:f>IF(COUNTA(A96:E96,G96,I96,K96:L96,N96)=0,"",IF(OR(A96="",B96="",NOT(AND(ISNUMBER(C96),ISNUMBER(D96),ISNUMBER(E96),C96&gt;=0,D96&gt;0,E96&gt;=0,E96&lt;=D96,OR(G96="",ISNUMBER(G96)),OR(I96="",ISNUMBER(I96)),OR(K96="",ISNUMBER(K96)),OR(L96="",ISNUMBER(L96)),OR(N96="",ISNUMBER(N96))))),"Ошибка: поля или тип данных",IF(COUNTIFS($A$12:$A$111,A96)&gt;1,"Ошибка: повтор ID",IF(MIN(G96,I96,K96,L96,N96)&lt;0,"Ошибка: сумма &lt; 0",IF(I96&gt;H96,"Ошибка: удержания выше суммы","OK")))))</x:f>
      </x:c>
    </x:row>
    <x:row r="97" ht="21" customHeight="1">
      <x:c r="A97" s="8"/>
      <x:c r="B97" s="8"/>
      <x:c r="C97" s="29"/>
      <x:c r="D97" s="30"/>
      <x:c r="E97" s="30"/>
      <x:c r="F97" s="22" t="str">
        <x:f>IF(A97="","",IF(AND(ISNUMBER(C97),ISNUMBER(D97),ISNUMBER(E97),C97&gt;=0,D97&gt;0,E97&gt;=0,E97&lt;=D97,OR(G97="",ISNUMBER(G97)),OR(I97="",ISNUMBER(I97)),OR(K97="",ISNUMBER(K97)),OR(L97="",ISNUMBER(L97)),OR(N97="",ISNUMBER(N97))),ROUND(C97*E97/D97,2),""))</x:f>
      </x:c>
      <x:c r="G97" s="29"/>
      <x:c r="H97" s="22" t="str">
        <x:f>IF(ISNUMBER(F97),SUM(F97,G97),"")</x:f>
      </x:c>
      <x:c r="I97" s="29"/>
      <x:c r="J97" s="22" t="str">
        <x:f>IF(ISNUMBER(H97),H97-I97,"")</x:f>
      </x:c>
      <x:c r="K97" s="29"/>
      <x:c r="L97" s="29"/>
      <x:c r="M97" s="22" t="str">
        <x:f>IF(ISNUMBER(J97),J97-SUM(K97:L97),"")</x:f>
      </x:c>
      <x:c r="N97" s="29"/>
      <x:c r="O97" s="22" t="str">
        <x:f>IF(ISNUMBER(H97),SUM(H97,N97),"")</x:f>
      </x:c>
      <x:c r="P97" s="3" t="str">
        <x:f>IF(COUNTA(A97:E97,G97,I97,K97:L97,N97)=0,"",IF(OR(A97="",B97="",NOT(AND(ISNUMBER(C97),ISNUMBER(D97),ISNUMBER(E97),C97&gt;=0,D97&gt;0,E97&gt;=0,E97&lt;=D97,OR(G97="",ISNUMBER(G97)),OR(I97="",ISNUMBER(I97)),OR(K97="",ISNUMBER(K97)),OR(L97="",ISNUMBER(L97)),OR(N97="",ISNUMBER(N97))))),"Ошибка: поля или тип данных",IF(COUNTIFS($A$12:$A$111,A97)&gt;1,"Ошибка: повтор ID",IF(MIN(G97,I97,K97,L97,N97)&lt;0,"Ошибка: сумма &lt; 0",IF(I97&gt;H97,"Ошибка: удержания выше суммы","OK")))))</x:f>
      </x:c>
    </x:row>
    <x:row r="98" ht="21" customHeight="1">
      <x:c r="A98" s="8"/>
      <x:c r="B98" s="8"/>
      <x:c r="C98" s="29"/>
      <x:c r="D98" s="30"/>
      <x:c r="E98" s="30"/>
      <x:c r="F98" s="22" t="str">
        <x:f>IF(A98="","",IF(AND(ISNUMBER(C98),ISNUMBER(D98),ISNUMBER(E98),C98&gt;=0,D98&gt;0,E98&gt;=0,E98&lt;=D98,OR(G98="",ISNUMBER(G98)),OR(I98="",ISNUMBER(I98)),OR(K98="",ISNUMBER(K98)),OR(L98="",ISNUMBER(L98)),OR(N98="",ISNUMBER(N98))),ROUND(C98*E98/D98,2),""))</x:f>
      </x:c>
      <x:c r="G98" s="29"/>
      <x:c r="H98" s="22" t="str">
        <x:f>IF(ISNUMBER(F98),SUM(F98,G98),"")</x:f>
      </x:c>
      <x:c r="I98" s="29"/>
      <x:c r="J98" s="22" t="str">
        <x:f>IF(ISNUMBER(H98),H98-I98,"")</x:f>
      </x:c>
      <x:c r="K98" s="29"/>
      <x:c r="L98" s="29"/>
      <x:c r="M98" s="22" t="str">
        <x:f>IF(ISNUMBER(J98),J98-SUM(K98:L98),"")</x:f>
      </x:c>
      <x:c r="N98" s="29"/>
      <x:c r="O98" s="22" t="str">
        <x:f>IF(ISNUMBER(H98),SUM(H98,N98),"")</x:f>
      </x:c>
      <x:c r="P98" s="3" t="str">
        <x:f>IF(COUNTA(A98:E98,G98,I98,K98:L98,N98)=0,"",IF(OR(A98="",B98="",NOT(AND(ISNUMBER(C98),ISNUMBER(D98),ISNUMBER(E98),C98&gt;=0,D98&gt;0,E98&gt;=0,E98&lt;=D98,OR(G98="",ISNUMBER(G98)),OR(I98="",ISNUMBER(I98)),OR(K98="",ISNUMBER(K98)),OR(L98="",ISNUMBER(L98)),OR(N98="",ISNUMBER(N98))))),"Ошибка: поля или тип данных",IF(COUNTIFS($A$12:$A$111,A98)&gt;1,"Ошибка: повтор ID",IF(MIN(G98,I98,K98,L98,N98)&lt;0,"Ошибка: сумма &lt; 0",IF(I98&gt;H98,"Ошибка: удержания выше суммы","OK")))))</x:f>
      </x:c>
    </x:row>
    <x:row r="99" ht="21" customHeight="1">
      <x:c r="A99" s="8"/>
      <x:c r="B99" s="8"/>
      <x:c r="C99" s="29"/>
      <x:c r="D99" s="30"/>
      <x:c r="E99" s="30"/>
      <x:c r="F99" s="22" t="str">
        <x:f>IF(A99="","",IF(AND(ISNUMBER(C99),ISNUMBER(D99),ISNUMBER(E99),C99&gt;=0,D99&gt;0,E99&gt;=0,E99&lt;=D99,OR(G99="",ISNUMBER(G99)),OR(I99="",ISNUMBER(I99)),OR(K99="",ISNUMBER(K99)),OR(L99="",ISNUMBER(L99)),OR(N99="",ISNUMBER(N99))),ROUND(C99*E99/D99,2),""))</x:f>
      </x:c>
      <x:c r="G99" s="29"/>
      <x:c r="H99" s="22" t="str">
        <x:f>IF(ISNUMBER(F99),SUM(F99,G99),"")</x:f>
      </x:c>
      <x:c r="I99" s="29"/>
      <x:c r="J99" s="22" t="str">
        <x:f>IF(ISNUMBER(H99),H99-I99,"")</x:f>
      </x:c>
      <x:c r="K99" s="29"/>
      <x:c r="L99" s="29"/>
      <x:c r="M99" s="22" t="str">
        <x:f>IF(ISNUMBER(J99),J99-SUM(K99:L99),"")</x:f>
      </x:c>
      <x:c r="N99" s="29"/>
      <x:c r="O99" s="22" t="str">
        <x:f>IF(ISNUMBER(H99),SUM(H99,N99),"")</x:f>
      </x:c>
      <x:c r="P99" s="3" t="str">
        <x:f>IF(COUNTA(A99:E99,G99,I99,K99:L99,N99)=0,"",IF(OR(A99="",B99="",NOT(AND(ISNUMBER(C99),ISNUMBER(D99),ISNUMBER(E99),C99&gt;=0,D99&gt;0,E99&gt;=0,E99&lt;=D99,OR(G99="",ISNUMBER(G99)),OR(I99="",ISNUMBER(I99)),OR(K99="",ISNUMBER(K99)),OR(L99="",ISNUMBER(L99)),OR(N99="",ISNUMBER(N99))))),"Ошибка: поля или тип данных",IF(COUNTIFS($A$12:$A$111,A99)&gt;1,"Ошибка: повтор ID",IF(MIN(G99,I99,K99,L99,N99)&lt;0,"Ошибка: сумма &lt; 0",IF(I99&gt;H99,"Ошибка: удержания выше суммы","OK")))))</x:f>
      </x:c>
    </x:row>
    <x:row r="100" ht="21" customHeight="1">
      <x:c r="A100" s="8"/>
      <x:c r="B100" s="8"/>
      <x:c r="C100" s="29"/>
      <x:c r="D100" s="30"/>
      <x:c r="E100" s="30"/>
      <x:c r="F100" s="22" t="str">
        <x:f>IF(A100="","",IF(AND(ISNUMBER(C100),ISNUMBER(D100),ISNUMBER(E100),C100&gt;=0,D100&gt;0,E100&gt;=0,E100&lt;=D100,OR(G100="",ISNUMBER(G100)),OR(I100="",ISNUMBER(I100)),OR(K100="",ISNUMBER(K100)),OR(L100="",ISNUMBER(L100)),OR(N100="",ISNUMBER(N100))),ROUND(C100*E100/D100,2),""))</x:f>
      </x:c>
      <x:c r="G100" s="29"/>
      <x:c r="H100" s="22" t="str">
        <x:f>IF(ISNUMBER(F100),SUM(F100,G100),"")</x:f>
      </x:c>
      <x:c r="I100" s="29"/>
      <x:c r="J100" s="22" t="str">
        <x:f>IF(ISNUMBER(H100),H100-I100,"")</x:f>
      </x:c>
      <x:c r="K100" s="29"/>
      <x:c r="L100" s="29"/>
      <x:c r="M100" s="22" t="str">
        <x:f>IF(ISNUMBER(J100),J100-SUM(K100:L100),"")</x:f>
      </x:c>
      <x:c r="N100" s="29"/>
      <x:c r="O100" s="22" t="str">
        <x:f>IF(ISNUMBER(H100),SUM(H100,N100),"")</x:f>
      </x:c>
      <x:c r="P100" s="3" t="str">
        <x:f>IF(COUNTA(A100:E100,G100,I100,K100:L100,N100)=0,"",IF(OR(A100="",B100="",NOT(AND(ISNUMBER(C100),ISNUMBER(D100),ISNUMBER(E100),C100&gt;=0,D100&gt;0,E100&gt;=0,E100&lt;=D100,OR(G100="",ISNUMBER(G100)),OR(I100="",ISNUMBER(I100)),OR(K100="",ISNUMBER(K100)),OR(L100="",ISNUMBER(L100)),OR(N100="",ISNUMBER(N100))))),"Ошибка: поля или тип данных",IF(COUNTIFS($A$12:$A$111,A100)&gt;1,"Ошибка: повтор ID",IF(MIN(G100,I100,K100,L100,N100)&lt;0,"Ошибка: сумма &lt; 0",IF(I100&gt;H100,"Ошибка: удержания выше суммы","OK")))))</x:f>
      </x:c>
    </x:row>
    <x:row r="101" ht="21" customHeight="1">
      <x:c r="A101" s="8"/>
      <x:c r="B101" s="8"/>
      <x:c r="C101" s="29"/>
      <x:c r="D101" s="30"/>
      <x:c r="E101" s="30"/>
      <x:c r="F101" s="22" t="str">
        <x:f>IF(A101="","",IF(AND(ISNUMBER(C101),ISNUMBER(D101),ISNUMBER(E101),C101&gt;=0,D101&gt;0,E101&gt;=0,E101&lt;=D101,OR(G101="",ISNUMBER(G101)),OR(I101="",ISNUMBER(I101)),OR(K101="",ISNUMBER(K101)),OR(L101="",ISNUMBER(L101)),OR(N101="",ISNUMBER(N101))),ROUND(C101*E101/D101,2),""))</x:f>
      </x:c>
      <x:c r="G101" s="29"/>
      <x:c r="H101" s="22" t="str">
        <x:f>IF(ISNUMBER(F101),SUM(F101,G101),"")</x:f>
      </x:c>
      <x:c r="I101" s="29"/>
      <x:c r="J101" s="22" t="str">
        <x:f>IF(ISNUMBER(H101),H101-I101,"")</x:f>
      </x:c>
      <x:c r="K101" s="29"/>
      <x:c r="L101" s="29"/>
      <x:c r="M101" s="22" t="str">
        <x:f>IF(ISNUMBER(J101),J101-SUM(K101:L101),"")</x:f>
      </x:c>
      <x:c r="N101" s="29"/>
      <x:c r="O101" s="22" t="str">
        <x:f>IF(ISNUMBER(H101),SUM(H101,N101),"")</x:f>
      </x:c>
      <x:c r="P101" s="3" t="str">
        <x:f>IF(COUNTA(A101:E101,G101,I101,K101:L101,N101)=0,"",IF(OR(A101="",B101="",NOT(AND(ISNUMBER(C101),ISNUMBER(D101),ISNUMBER(E101),C101&gt;=0,D101&gt;0,E101&gt;=0,E101&lt;=D101,OR(G101="",ISNUMBER(G101)),OR(I101="",ISNUMBER(I101)),OR(K101="",ISNUMBER(K101)),OR(L101="",ISNUMBER(L101)),OR(N101="",ISNUMBER(N101))))),"Ошибка: поля или тип данных",IF(COUNTIFS($A$12:$A$111,A101)&gt;1,"Ошибка: повтор ID",IF(MIN(G101,I101,K101,L101,N101)&lt;0,"Ошибка: сумма &lt; 0",IF(I101&gt;H101,"Ошибка: удержания выше суммы","OK")))))</x:f>
      </x:c>
    </x:row>
    <x:row r="102" ht="21" customHeight="1">
      <x:c r="A102" s="8"/>
      <x:c r="B102" s="8"/>
      <x:c r="C102" s="29"/>
      <x:c r="D102" s="30"/>
      <x:c r="E102" s="30"/>
      <x:c r="F102" s="22" t="str">
        <x:f>IF(A102="","",IF(AND(ISNUMBER(C102),ISNUMBER(D102),ISNUMBER(E102),C102&gt;=0,D102&gt;0,E102&gt;=0,E102&lt;=D102,OR(G102="",ISNUMBER(G102)),OR(I102="",ISNUMBER(I102)),OR(K102="",ISNUMBER(K102)),OR(L102="",ISNUMBER(L102)),OR(N102="",ISNUMBER(N102))),ROUND(C102*E102/D102,2),""))</x:f>
      </x:c>
      <x:c r="G102" s="29"/>
      <x:c r="H102" s="22" t="str">
        <x:f>IF(ISNUMBER(F102),SUM(F102,G102),"")</x:f>
      </x:c>
      <x:c r="I102" s="29"/>
      <x:c r="J102" s="22" t="str">
        <x:f>IF(ISNUMBER(H102),H102-I102,"")</x:f>
      </x:c>
      <x:c r="K102" s="29"/>
      <x:c r="L102" s="29"/>
      <x:c r="M102" s="22" t="str">
        <x:f>IF(ISNUMBER(J102),J102-SUM(K102:L102),"")</x:f>
      </x:c>
      <x:c r="N102" s="29"/>
      <x:c r="O102" s="22" t="str">
        <x:f>IF(ISNUMBER(H102),SUM(H102,N102),"")</x:f>
      </x:c>
      <x:c r="P102" s="3" t="str">
        <x:f>IF(COUNTA(A102:E102,G102,I102,K102:L102,N102)=0,"",IF(OR(A102="",B102="",NOT(AND(ISNUMBER(C102),ISNUMBER(D102),ISNUMBER(E102),C102&gt;=0,D102&gt;0,E102&gt;=0,E102&lt;=D102,OR(G102="",ISNUMBER(G102)),OR(I102="",ISNUMBER(I102)),OR(K102="",ISNUMBER(K102)),OR(L102="",ISNUMBER(L102)),OR(N102="",ISNUMBER(N102))))),"Ошибка: поля или тип данных",IF(COUNTIFS($A$12:$A$111,A102)&gt;1,"Ошибка: повтор ID",IF(MIN(G102,I102,K102,L102,N102)&lt;0,"Ошибка: сумма &lt; 0",IF(I102&gt;H102,"Ошибка: удержания выше суммы","OK")))))</x:f>
      </x:c>
    </x:row>
    <x:row r="103" ht="21" customHeight="1">
      <x:c r="A103" s="8"/>
      <x:c r="B103" s="8"/>
      <x:c r="C103" s="29"/>
      <x:c r="D103" s="30"/>
      <x:c r="E103" s="30"/>
      <x:c r="F103" s="22" t="str">
        <x:f>IF(A103="","",IF(AND(ISNUMBER(C103),ISNUMBER(D103),ISNUMBER(E103),C103&gt;=0,D103&gt;0,E103&gt;=0,E103&lt;=D103,OR(G103="",ISNUMBER(G103)),OR(I103="",ISNUMBER(I103)),OR(K103="",ISNUMBER(K103)),OR(L103="",ISNUMBER(L103)),OR(N103="",ISNUMBER(N103))),ROUND(C103*E103/D103,2),""))</x:f>
      </x:c>
      <x:c r="G103" s="29"/>
      <x:c r="H103" s="22" t="str">
        <x:f>IF(ISNUMBER(F103),SUM(F103,G103),"")</x:f>
      </x:c>
      <x:c r="I103" s="29"/>
      <x:c r="J103" s="22" t="str">
        <x:f>IF(ISNUMBER(H103),H103-I103,"")</x:f>
      </x:c>
      <x:c r="K103" s="29"/>
      <x:c r="L103" s="29"/>
      <x:c r="M103" s="22" t="str">
        <x:f>IF(ISNUMBER(J103),J103-SUM(K103:L103),"")</x:f>
      </x:c>
      <x:c r="N103" s="29"/>
      <x:c r="O103" s="22" t="str">
        <x:f>IF(ISNUMBER(H103),SUM(H103,N103),"")</x:f>
      </x:c>
      <x:c r="P103" s="3" t="str">
        <x:f>IF(COUNTA(A103:E103,G103,I103,K103:L103,N103)=0,"",IF(OR(A103="",B103="",NOT(AND(ISNUMBER(C103),ISNUMBER(D103),ISNUMBER(E103),C103&gt;=0,D103&gt;0,E103&gt;=0,E103&lt;=D103,OR(G103="",ISNUMBER(G103)),OR(I103="",ISNUMBER(I103)),OR(K103="",ISNUMBER(K103)),OR(L103="",ISNUMBER(L103)),OR(N103="",ISNUMBER(N103))))),"Ошибка: поля или тип данных",IF(COUNTIFS($A$12:$A$111,A103)&gt;1,"Ошибка: повтор ID",IF(MIN(G103,I103,K103,L103,N103)&lt;0,"Ошибка: сумма &lt; 0",IF(I103&gt;H103,"Ошибка: удержания выше суммы","OK")))))</x:f>
      </x:c>
    </x:row>
    <x:row r="104" ht="21" customHeight="1">
      <x:c r="A104" s="8"/>
      <x:c r="B104" s="8"/>
      <x:c r="C104" s="29"/>
      <x:c r="D104" s="30"/>
      <x:c r="E104" s="30"/>
      <x:c r="F104" s="22" t="str">
        <x:f>IF(A104="","",IF(AND(ISNUMBER(C104),ISNUMBER(D104),ISNUMBER(E104),C104&gt;=0,D104&gt;0,E104&gt;=0,E104&lt;=D104,OR(G104="",ISNUMBER(G104)),OR(I104="",ISNUMBER(I104)),OR(K104="",ISNUMBER(K104)),OR(L104="",ISNUMBER(L104)),OR(N104="",ISNUMBER(N104))),ROUND(C104*E104/D104,2),""))</x:f>
      </x:c>
      <x:c r="G104" s="29"/>
      <x:c r="H104" s="22" t="str">
        <x:f>IF(ISNUMBER(F104),SUM(F104,G104),"")</x:f>
      </x:c>
      <x:c r="I104" s="29"/>
      <x:c r="J104" s="22" t="str">
        <x:f>IF(ISNUMBER(H104),H104-I104,"")</x:f>
      </x:c>
      <x:c r="K104" s="29"/>
      <x:c r="L104" s="29"/>
      <x:c r="M104" s="22" t="str">
        <x:f>IF(ISNUMBER(J104),J104-SUM(K104:L104),"")</x:f>
      </x:c>
      <x:c r="N104" s="29"/>
      <x:c r="O104" s="22" t="str">
        <x:f>IF(ISNUMBER(H104),SUM(H104,N104),"")</x:f>
      </x:c>
      <x:c r="P104" s="3" t="str">
        <x:f>IF(COUNTA(A104:E104,G104,I104,K104:L104,N104)=0,"",IF(OR(A104="",B104="",NOT(AND(ISNUMBER(C104),ISNUMBER(D104),ISNUMBER(E104),C104&gt;=0,D104&gt;0,E104&gt;=0,E104&lt;=D104,OR(G104="",ISNUMBER(G104)),OR(I104="",ISNUMBER(I104)),OR(K104="",ISNUMBER(K104)),OR(L104="",ISNUMBER(L104)),OR(N104="",ISNUMBER(N104))))),"Ошибка: поля или тип данных",IF(COUNTIFS($A$12:$A$111,A104)&gt;1,"Ошибка: повтор ID",IF(MIN(G104,I104,K104,L104,N104)&lt;0,"Ошибка: сумма &lt; 0",IF(I104&gt;H104,"Ошибка: удержания выше суммы","OK")))))</x:f>
      </x:c>
    </x:row>
    <x:row r="105" ht="21" customHeight="1">
      <x:c r="A105" s="8"/>
      <x:c r="B105" s="8"/>
      <x:c r="C105" s="29"/>
      <x:c r="D105" s="30"/>
      <x:c r="E105" s="30"/>
      <x:c r="F105" s="22" t="str">
        <x:f>IF(A105="","",IF(AND(ISNUMBER(C105),ISNUMBER(D105),ISNUMBER(E105),C105&gt;=0,D105&gt;0,E105&gt;=0,E105&lt;=D105,OR(G105="",ISNUMBER(G105)),OR(I105="",ISNUMBER(I105)),OR(K105="",ISNUMBER(K105)),OR(L105="",ISNUMBER(L105)),OR(N105="",ISNUMBER(N105))),ROUND(C105*E105/D105,2),""))</x:f>
      </x:c>
      <x:c r="G105" s="29"/>
      <x:c r="H105" s="22" t="str">
        <x:f>IF(ISNUMBER(F105),SUM(F105,G105),"")</x:f>
      </x:c>
      <x:c r="I105" s="29"/>
      <x:c r="J105" s="22" t="str">
        <x:f>IF(ISNUMBER(H105),H105-I105,"")</x:f>
      </x:c>
      <x:c r="K105" s="29"/>
      <x:c r="L105" s="29"/>
      <x:c r="M105" s="22" t="str">
        <x:f>IF(ISNUMBER(J105),J105-SUM(K105:L105),"")</x:f>
      </x:c>
      <x:c r="N105" s="29"/>
      <x:c r="O105" s="22" t="str">
        <x:f>IF(ISNUMBER(H105),SUM(H105,N105),"")</x:f>
      </x:c>
      <x:c r="P105" s="3" t="str">
        <x:f>IF(COUNTA(A105:E105,G105,I105,K105:L105,N105)=0,"",IF(OR(A105="",B105="",NOT(AND(ISNUMBER(C105),ISNUMBER(D105),ISNUMBER(E105),C105&gt;=0,D105&gt;0,E105&gt;=0,E105&lt;=D105,OR(G105="",ISNUMBER(G105)),OR(I105="",ISNUMBER(I105)),OR(K105="",ISNUMBER(K105)),OR(L105="",ISNUMBER(L105)),OR(N105="",ISNUMBER(N105))))),"Ошибка: поля или тип данных",IF(COUNTIFS($A$12:$A$111,A105)&gt;1,"Ошибка: повтор ID",IF(MIN(G105,I105,K105,L105,N105)&lt;0,"Ошибка: сумма &lt; 0",IF(I105&gt;H105,"Ошибка: удержания выше суммы","OK")))))</x:f>
      </x:c>
    </x:row>
    <x:row r="106" ht="21" customHeight="1">
      <x:c r="A106" s="8"/>
      <x:c r="B106" s="8"/>
      <x:c r="C106" s="29"/>
      <x:c r="D106" s="30"/>
      <x:c r="E106" s="30"/>
      <x:c r="F106" s="22" t="str">
        <x:f>IF(A106="","",IF(AND(ISNUMBER(C106),ISNUMBER(D106),ISNUMBER(E106),C106&gt;=0,D106&gt;0,E106&gt;=0,E106&lt;=D106,OR(G106="",ISNUMBER(G106)),OR(I106="",ISNUMBER(I106)),OR(K106="",ISNUMBER(K106)),OR(L106="",ISNUMBER(L106)),OR(N106="",ISNUMBER(N106))),ROUND(C106*E106/D106,2),""))</x:f>
      </x:c>
      <x:c r="G106" s="29"/>
      <x:c r="H106" s="22" t="str">
        <x:f>IF(ISNUMBER(F106),SUM(F106,G106),"")</x:f>
      </x:c>
      <x:c r="I106" s="29"/>
      <x:c r="J106" s="22" t="str">
        <x:f>IF(ISNUMBER(H106),H106-I106,"")</x:f>
      </x:c>
      <x:c r="K106" s="29"/>
      <x:c r="L106" s="29"/>
      <x:c r="M106" s="22" t="str">
        <x:f>IF(ISNUMBER(J106),J106-SUM(K106:L106),"")</x:f>
      </x:c>
      <x:c r="N106" s="29"/>
      <x:c r="O106" s="22" t="str">
        <x:f>IF(ISNUMBER(H106),SUM(H106,N106),"")</x:f>
      </x:c>
      <x:c r="P106" s="3" t="str">
        <x:f>IF(COUNTA(A106:E106,G106,I106,K106:L106,N106)=0,"",IF(OR(A106="",B106="",NOT(AND(ISNUMBER(C106),ISNUMBER(D106),ISNUMBER(E106),C106&gt;=0,D106&gt;0,E106&gt;=0,E106&lt;=D106,OR(G106="",ISNUMBER(G106)),OR(I106="",ISNUMBER(I106)),OR(K106="",ISNUMBER(K106)),OR(L106="",ISNUMBER(L106)),OR(N106="",ISNUMBER(N106))))),"Ошибка: поля или тип данных",IF(COUNTIFS($A$12:$A$111,A106)&gt;1,"Ошибка: повтор ID",IF(MIN(G106,I106,K106,L106,N106)&lt;0,"Ошибка: сумма &lt; 0",IF(I106&gt;H106,"Ошибка: удержания выше суммы","OK")))))</x:f>
      </x:c>
    </x:row>
    <x:row r="107" ht="21" customHeight="1">
      <x:c r="A107" s="8"/>
      <x:c r="B107" s="8"/>
      <x:c r="C107" s="29"/>
      <x:c r="D107" s="30"/>
      <x:c r="E107" s="30"/>
      <x:c r="F107" s="22" t="str">
        <x:f>IF(A107="","",IF(AND(ISNUMBER(C107),ISNUMBER(D107),ISNUMBER(E107),C107&gt;=0,D107&gt;0,E107&gt;=0,E107&lt;=D107,OR(G107="",ISNUMBER(G107)),OR(I107="",ISNUMBER(I107)),OR(K107="",ISNUMBER(K107)),OR(L107="",ISNUMBER(L107)),OR(N107="",ISNUMBER(N107))),ROUND(C107*E107/D107,2),""))</x:f>
      </x:c>
      <x:c r="G107" s="29"/>
      <x:c r="H107" s="22" t="str">
        <x:f>IF(ISNUMBER(F107),SUM(F107,G107),"")</x:f>
      </x:c>
      <x:c r="I107" s="29"/>
      <x:c r="J107" s="22" t="str">
        <x:f>IF(ISNUMBER(H107),H107-I107,"")</x:f>
      </x:c>
      <x:c r="K107" s="29"/>
      <x:c r="L107" s="29"/>
      <x:c r="M107" s="22" t="str">
        <x:f>IF(ISNUMBER(J107),J107-SUM(K107:L107),"")</x:f>
      </x:c>
      <x:c r="N107" s="29"/>
      <x:c r="O107" s="22" t="str">
        <x:f>IF(ISNUMBER(H107),SUM(H107,N107),"")</x:f>
      </x:c>
      <x:c r="P107" s="3" t="str">
        <x:f>IF(COUNTA(A107:E107,G107,I107,K107:L107,N107)=0,"",IF(OR(A107="",B107="",NOT(AND(ISNUMBER(C107),ISNUMBER(D107),ISNUMBER(E107),C107&gt;=0,D107&gt;0,E107&gt;=0,E107&lt;=D107,OR(G107="",ISNUMBER(G107)),OR(I107="",ISNUMBER(I107)),OR(K107="",ISNUMBER(K107)),OR(L107="",ISNUMBER(L107)),OR(N107="",ISNUMBER(N107))))),"Ошибка: поля или тип данных",IF(COUNTIFS($A$12:$A$111,A107)&gt;1,"Ошибка: повтор ID",IF(MIN(G107,I107,K107,L107,N107)&lt;0,"Ошибка: сумма &lt; 0",IF(I107&gt;H107,"Ошибка: удержания выше суммы","OK")))))</x:f>
      </x:c>
    </x:row>
    <x:row r="108" ht="21" customHeight="1">
      <x:c r="A108" s="8"/>
      <x:c r="B108" s="8"/>
      <x:c r="C108" s="29"/>
      <x:c r="D108" s="30"/>
      <x:c r="E108" s="30"/>
      <x:c r="F108" s="22" t="str">
        <x:f>IF(A108="","",IF(AND(ISNUMBER(C108),ISNUMBER(D108),ISNUMBER(E108),C108&gt;=0,D108&gt;0,E108&gt;=0,E108&lt;=D108,OR(G108="",ISNUMBER(G108)),OR(I108="",ISNUMBER(I108)),OR(K108="",ISNUMBER(K108)),OR(L108="",ISNUMBER(L108)),OR(N108="",ISNUMBER(N108))),ROUND(C108*E108/D108,2),""))</x:f>
      </x:c>
      <x:c r="G108" s="29"/>
      <x:c r="H108" s="22" t="str">
        <x:f>IF(ISNUMBER(F108),SUM(F108,G108),"")</x:f>
      </x:c>
      <x:c r="I108" s="29"/>
      <x:c r="J108" s="22" t="str">
        <x:f>IF(ISNUMBER(H108),H108-I108,"")</x:f>
      </x:c>
      <x:c r="K108" s="29"/>
      <x:c r="L108" s="29"/>
      <x:c r="M108" s="22" t="str">
        <x:f>IF(ISNUMBER(J108),J108-SUM(K108:L108),"")</x:f>
      </x:c>
      <x:c r="N108" s="29"/>
      <x:c r="O108" s="22" t="str">
        <x:f>IF(ISNUMBER(H108),SUM(H108,N108),"")</x:f>
      </x:c>
      <x:c r="P108" s="3" t="str">
        <x:f>IF(COUNTA(A108:E108,G108,I108,K108:L108,N108)=0,"",IF(OR(A108="",B108="",NOT(AND(ISNUMBER(C108),ISNUMBER(D108),ISNUMBER(E108),C108&gt;=0,D108&gt;0,E108&gt;=0,E108&lt;=D108,OR(G108="",ISNUMBER(G108)),OR(I108="",ISNUMBER(I108)),OR(K108="",ISNUMBER(K108)),OR(L108="",ISNUMBER(L108)),OR(N108="",ISNUMBER(N108))))),"Ошибка: поля или тип данных",IF(COUNTIFS($A$12:$A$111,A108)&gt;1,"Ошибка: повтор ID",IF(MIN(G108,I108,K108,L108,N108)&lt;0,"Ошибка: сумма &lt; 0",IF(I108&gt;H108,"Ошибка: удержания выше суммы","OK")))))</x:f>
      </x:c>
    </x:row>
    <x:row r="109" ht="21" customHeight="1">
      <x:c r="A109" s="8"/>
      <x:c r="B109" s="8"/>
      <x:c r="C109" s="29"/>
      <x:c r="D109" s="30"/>
      <x:c r="E109" s="30"/>
      <x:c r="F109" s="22" t="str">
        <x:f>IF(A109="","",IF(AND(ISNUMBER(C109),ISNUMBER(D109),ISNUMBER(E109),C109&gt;=0,D109&gt;0,E109&gt;=0,E109&lt;=D109,OR(G109="",ISNUMBER(G109)),OR(I109="",ISNUMBER(I109)),OR(K109="",ISNUMBER(K109)),OR(L109="",ISNUMBER(L109)),OR(N109="",ISNUMBER(N109))),ROUND(C109*E109/D109,2),""))</x:f>
      </x:c>
      <x:c r="G109" s="29"/>
      <x:c r="H109" s="22" t="str">
        <x:f>IF(ISNUMBER(F109),SUM(F109,G109),"")</x:f>
      </x:c>
      <x:c r="I109" s="29"/>
      <x:c r="J109" s="22" t="str">
        <x:f>IF(ISNUMBER(H109),H109-I109,"")</x:f>
      </x:c>
      <x:c r="K109" s="29"/>
      <x:c r="L109" s="29"/>
      <x:c r="M109" s="22" t="str">
        <x:f>IF(ISNUMBER(J109),J109-SUM(K109:L109),"")</x:f>
      </x:c>
      <x:c r="N109" s="29"/>
      <x:c r="O109" s="22" t="str">
        <x:f>IF(ISNUMBER(H109),SUM(H109,N109),"")</x:f>
      </x:c>
      <x:c r="P109" s="3" t="str">
        <x:f>IF(COUNTA(A109:E109,G109,I109,K109:L109,N109)=0,"",IF(OR(A109="",B109="",NOT(AND(ISNUMBER(C109),ISNUMBER(D109),ISNUMBER(E109),C109&gt;=0,D109&gt;0,E109&gt;=0,E109&lt;=D109,OR(G109="",ISNUMBER(G109)),OR(I109="",ISNUMBER(I109)),OR(K109="",ISNUMBER(K109)),OR(L109="",ISNUMBER(L109)),OR(N109="",ISNUMBER(N109))))),"Ошибка: поля или тип данных",IF(COUNTIFS($A$12:$A$111,A109)&gt;1,"Ошибка: повтор ID",IF(MIN(G109,I109,K109,L109,N109)&lt;0,"Ошибка: сумма &lt; 0",IF(I109&gt;H109,"Ошибка: удержания выше суммы","OK")))))</x:f>
      </x:c>
    </x:row>
    <x:row r="110" ht="21" customHeight="1">
      <x:c r="A110" s="8"/>
      <x:c r="B110" s="8"/>
      <x:c r="C110" s="29"/>
      <x:c r="D110" s="30"/>
      <x:c r="E110" s="30"/>
      <x:c r="F110" s="22" t="str">
        <x:f>IF(A110="","",IF(AND(ISNUMBER(C110),ISNUMBER(D110),ISNUMBER(E110),C110&gt;=0,D110&gt;0,E110&gt;=0,E110&lt;=D110,OR(G110="",ISNUMBER(G110)),OR(I110="",ISNUMBER(I110)),OR(K110="",ISNUMBER(K110)),OR(L110="",ISNUMBER(L110)),OR(N110="",ISNUMBER(N110))),ROUND(C110*E110/D110,2),""))</x:f>
      </x:c>
      <x:c r="G110" s="29"/>
      <x:c r="H110" s="22" t="str">
        <x:f>IF(ISNUMBER(F110),SUM(F110,G110),"")</x:f>
      </x:c>
      <x:c r="I110" s="29"/>
      <x:c r="J110" s="22" t="str">
        <x:f>IF(ISNUMBER(H110),H110-I110,"")</x:f>
      </x:c>
      <x:c r="K110" s="29"/>
      <x:c r="L110" s="29"/>
      <x:c r="M110" s="22" t="str">
        <x:f>IF(ISNUMBER(J110),J110-SUM(K110:L110),"")</x:f>
      </x:c>
      <x:c r="N110" s="29"/>
      <x:c r="O110" s="22" t="str">
        <x:f>IF(ISNUMBER(H110),SUM(H110,N110),"")</x:f>
      </x:c>
      <x:c r="P110" s="3" t="str">
        <x:f>IF(COUNTA(A110:E110,G110,I110,K110:L110,N110)=0,"",IF(OR(A110="",B110="",NOT(AND(ISNUMBER(C110),ISNUMBER(D110),ISNUMBER(E110),C110&gt;=0,D110&gt;0,E110&gt;=0,E110&lt;=D110,OR(G110="",ISNUMBER(G110)),OR(I110="",ISNUMBER(I110)),OR(K110="",ISNUMBER(K110)),OR(L110="",ISNUMBER(L110)),OR(N110="",ISNUMBER(N110))))),"Ошибка: поля или тип данных",IF(COUNTIFS($A$12:$A$111,A110)&gt;1,"Ошибка: повтор ID",IF(MIN(G110,I110,K110,L110,N110)&lt;0,"Ошибка: сумма &lt; 0",IF(I110&gt;H110,"Ошибка: удержания выше суммы","OK")))))</x:f>
      </x:c>
    </x:row>
    <x:row r="111" ht="21" customHeight="1">
      <x:c r="A111" s="8"/>
      <x:c r="B111" s="8"/>
      <x:c r="C111" s="29"/>
      <x:c r="D111" s="30"/>
      <x:c r="E111" s="30"/>
      <x:c r="F111" s="22" t="str">
        <x:f>IF(A111="","",IF(AND(ISNUMBER(C111),ISNUMBER(D111),ISNUMBER(E111),C111&gt;=0,D111&gt;0,E111&gt;=0,E111&lt;=D111,OR(G111="",ISNUMBER(G111)),OR(I111="",ISNUMBER(I111)),OR(K111="",ISNUMBER(K111)),OR(L111="",ISNUMBER(L111)),OR(N111="",ISNUMBER(N111))),ROUND(C111*E111/D111,2),""))</x:f>
      </x:c>
      <x:c r="G111" s="29"/>
      <x:c r="H111" s="22" t="str">
        <x:f>IF(ISNUMBER(F111),SUM(F111,G111),"")</x:f>
      </x:c>
      <x:c r="I111" s="29"/>
      <x:c r="J111" s="22" t="str">
        <x:f>IF(ISNUMBER(H111),H111-I111,"")</x:f>
      </x:c>
      <x:c r="K111" s="29"/>
      <x:c r="L111" s="29"/>
      <x:c r="M111" s="22" t="str">
        <x:f>IF(ISNUMBER(J111),J111-SUM(K111:L111),"")</x:f>
      </x:c>
      <x:c r="N111" s="29"/>
      <x:c r="O111" s="22" t="str">
        <x:f>IF(ISNUMBER(H111),SUM(H111,N111),"")</x:f>
      </x:c>
      <x:c r="P111" s="3" t="str">
        <x:f>IF(COUNTA(A111:E111,G111,I111,K111:L111,N111)=0,"",IF(OR(A111="",B111="",NOT(AND(ISNUMBER(C111),ISNUMBER(D111),ISNUMBER(E111),C111&gt;=0,D111&gt;0,E111&gt;=0,E111&lt;=D111,OR(G111="",ISNUMBER(G111)),OR(I111="",ISNUMBER(I111)),OR(K111="",ISNUMBER(K111)),OR(L111="",ISNUMBER(L111)),OR(N111="",ISNUMBER(N111))))),"Ошибка: поля или тип данных",IF(COUNTIFS($A$12:$A$111,A111)&gt;1,"Ошибка: повтор ID",IF(MIN(G111,I111,K111,L111,N111)&lt;0,"Ошибка: сумма &lt; 0",IF(I111&gt;H111,"Ошибка: удержания выше суммы","OK")))))</x:f>
      </x:c>
    </x:row>
  </x:sheetData>
  <x:conditionalFormatting sqref="P12:P111">
    <x:cfRule type="expression" dxfId="3" priority="1">
      <x:formula>LEFT(P12,6)="Ошибка"</x:formula>
    </x:cfRule>
  </x:conditionalFormatting>
  <x:conditionalFormatting sqref="M12:M111">
    <x:cfRule type="expression" dxfId="4" priority="2">
      <x:formula>AND(ISNUMBER(M12),M12&lt;0)</x:formula>
    </x:cfRule>
  </x:conditionalFormatting>
  <x:dataValidations count="5">
    <x:dataValidation type="decimal" operator="greaterThanOrEqual" sqref="C12:E111">
      <x:formula1>0</x:formula1>
    </x:dataValidation>
    <x:dataValidation type="decimal" operator="greaterThanOrEqual" sqref="G12:G111">
      <x:formula1>0</x:formula1>
    </x:dataValidation>
    <x:dataValidation type="decimal" operator="greaterThanOrEqual" sqref="I12:I111">
      <x:formula1>0</x:formula1>
    </x:dataValidation>
    <x:dataValidation type="decimal" operator="greaterThanOrEqual" sqref="K12:L111">
      <x:formula1>0</x:formula1>
    </x:dataValidation>
    <x:dataValidation type="decimal" operator="greaterThanOrEqual" sqref="N12:N111">
      <x:formula1>0</x:formula1>
    </x:dataValidation>
  </x:dataValidations>
  <x:pageMargins left="0.7" right="0.7" top="0.75" bottom="0.75" header="0.3" footer="0.3"/>
</x:worksheet>
</file>