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5c698a18d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ДС" sheetId="1" r:id="Rfaf365e3b29649ba"/>
    <x:sheet xmlns:r="http://schemas.openxmlformats.org/officeDocument/2006/relationships" name="Операции" sheetId="2" r:id="R991f4a4b1e504d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General"/>
    <x:numFmt numFmtId="201" formatCode="dd/mm/yyyy"/>
    <x:numFmt numFmtId="202" formatCode="#,##0.00;(#,##0.00);&quot;—&quot;"/>
    <x:numFmt numFmtId="203" formatCode="0.00"/>
  </x:numFmts>
  <x:fonts count="7">
    <x:font>
      <x:sz val="11"/>
      <x:name val="Carlito"/>
    </x:font>
    <x:font>
      <x:sz val="10"/>
      <x:color rgb="FF000000"/>
      <x:name val="Arial"/>
    </x:font>
    <x:font>
      <x:b/>
      <x:sz val="16"/>
      <x:color rgb="FF17324D"/>
      <x:name val="Arial"/>
    </x:font>
    <x:font>
      <x:sz val="10"/>
      <x:color rgb="FF667685"/>
      <x:name val="Arial"/>
    </x:font>
    <x:font>
      <x:sz val="10"/>
      <x:color rgb="FF1262A3"/>
      <x:name val="Arial"/>
    </x:font>
    <x:font>
      <x:b/>
      <x:sz val="10"/>
      <x:color rgb="FFFFFFFF"/>
      <x:name val="Arial"/>
    </x:font>
    <x:font>
      <x:b/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B"/>
      </x:patternFill>
    </x:fill>
    <x:fill>
      <x:patternFill patternType="solid">
        <x:fgColor rgb="FF17324D"/>
      </x:patternFill>
    </x:fill>
    <x:fill>
      <x:patternFill patternType="solid">
        <x:fgColor rgb="FFF4F8FA"/>
      </x:patternFill>
    </x:fill>
  </x:fills>
  <x:borders count="6">
    <x:border/>
    <x:border>
      <x:bottom style="thin">
        <x:color rgb="FF087F8C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087F8C"/>
      </x:top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2" xfId="0" applyNumberFormat="1" applyFont="1" applyFill="1" applyBorder="1" applyAlignment="1">
      <x:alignment vertical="center"/>
    </x:xf>
    <x:xf numFmtId="200" fontId="5" fillId="3" borderId="3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200" fontId="5" fillId="3" borderId="2" xfId="0" applyNumberFormat="1" applyFont="1" applyFill="1" applyBorder="1" applyAlignment="1">
      <x:alignment vertical="center" wrapText="1"/>
    </x:xf>
    <x:xf numFmtId="200" fontId="5" fillId="3" borderId="3" xfId="0" applyNumberFormat="1" applyFont="1" applyFill="1" applyBorder="1" applyAlignment="1">
      <x:alignment vertical="center" wrapText="1"/>
    </x:xf>
    <x:xf numFmtId="200" fontId="5" fillId="3" borderId="4" xfId="0" applyNumberFormat="1" applyFont="1" applyFill="1" applyBorder="1" applyAlignment="1">
      <x:alignment vertical="center" wrapText="1"/>
    </x:xf>
    <x:xf numFmtId="200" fontId="5" fillId="3" borderId="2" xfId="0" applyNumberFormat="1" applyFont="1" applyFill="1" applyBorder="1" applyAlignment="1">
      <x:alignment horizontal="center" vertical="center" wrapText="1"/>
    </x:xf>
    <x:xf numFmtId="200" fontId="5" fillId="3" borderId="3" xfId="0" applyNumberFormat="1" applyFont="1" applyFill="1" applyBorder="1" applyAlignment="1">
      <x:alignment horizontal="center" vertical="center" wrapText="1"/>
    </x:xf>
    <x:xf numFmtId="200" fontId="5" fillId="3" borderId="4" xfId="0" applyNumberFormat="1" applyFont="1" applyFill="1" applyBorder="1" applyAlignment="1">
      <x:alignment horizontal="center" vertical="center" wrapText="1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6" fillId="4" borderId="5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4" borderId="5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7">
    <x:dxf>
      <x:font>
        <x:b/>
        <x:color rgb="FFA12626"/>
      </x:font>
      <x:fill>
        <x:patternFill patternType="solid">
          <x:bgColor rgb="FFFDE9E7"/>
        </x:patternFill>
      </x:fill>
    </x:dxf>
    <x:dxf>
      <x:font>
        <x:b/>
        <x:color rgb="FFA12626"/>
      </x:font>
      <x:fill>
        <x:patternFill patternType="solid">
          <x:bgColor rgb="FFFDE9E7"/>
        </x:patternFill>
      </x:fill>
    </x:dxf>
    <x:dxf>
      <x:font>
        <x:b/>
        <x:color rgb="FFA12626"/>
      </x:font>
      <x:fill>
        <x:patternFill patternType="solid">
          <x:bgColor rgb="FFFDE9E7"/>
        </x:patternFill>
      </x:fill>
    </x:dxf>
    <x:dxf>
      <x:font>
        <x:b/>
        <x:color rgb="FFA12626"/>
      </x:font>
      <x:fill>
        <x:patternFill patternType="solid">
          <x:bgColor rgb="FFFDE9E7"/>
        </x:patternFill>
      </x:fill>
    </x:dxf>
    <x:dxf>
      <x:font>
        <x:b/>
        <x:color rgb="FFA12626"/>
      </x:font>
      <x:fill>
        <x:patternFill patternType="solid">
          <x:bgColor rgb="FFFDE9E7"/>
        </x:patternFill>
      </x:fill>
    </x:dxf>
    <x:dxf>
      <x:font>
        <x:b/>
        <x:color rgb="FFA12626"/>
      </x:font>
      <x:fill>
        <x:patternFill patternType="solid">
          <x:bgColor rgb="FFFDE9E7"/>
        </x:patternFill>
      </x:fill>
    </x:dxf>
    <x:dxf>
      <x:font>
        <x:b/>
        <x:color rgb="FFA12626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db6dcdf1a47cf" /><Relationship Type="http://schemas.openxmlformats.org/officeDocument/2006/relationships/theme" Target="/xl/theme/theme1.xml" Id="Re65e0e63d17242a5" /><Relationship Type="http://schemas.openxmlformats.org/officeDocument/2006/relationships/sharedStrings" Target="/xl/sharedStrings.xml" Id="R158279037caf4e9d" /><Relationship Type="http://schemas.openxmlformats.org/officeDocument/2006/relationships/worksheet" Target="/xl/worksheets/sheet1.xml" Id="Rfaf365e3b29649ba" /><Relationship Type="http://schemas.openxmlformats.org/officeDocument/2006/relationships/worksheet" Target="/xl/worksheets/sheet2.xml" Id="R991f4a4b1e504d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6" hidden="0" customWidth="1"/>
    <x:col min="2" max="2" width="21" hidden="0" customWidth="1"/>
    <x:col min="3" max="3" width="21" hidden="0" customWidth="1"/>
    <x:col min="4" max="4" width="23" hidden="0" customWidth="1"/>
    <x:col min="5" max="5" width="21" hidden="0" customWidth="1"/>
    <x:col min="6" max="6" width="3" hidden="0" customWidth="1"/>
    <x:col min="7" max="7" width="30" hidden="0" customWidth="1"/>
    <x:col min="8" max="8" width="2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</x:row>
    <x:row r="2" ht="29" customHeight="1">
      <x:c r="A2" s="4" t="str">
        <x:v>Хак Фин. Движение денежных средств</x:v>
      </x:c>
      <x:c r="B2" s="4"/>
      <x:c r="C2" s="4"/>
      <x:c r="D2" s="4"/>
      <x:c r="E2" s="4"/>
      <x:c r="F2" s="4"/>
      <x:c r="G2" s="4"/>
      <x:c r="H2" s="4"/>
    </x:row>
    <x:row r="3" ht="21" customHeight="1">
      <x:c r="A3" s="6" t="str">
        <x:v>Фактические поступления и выплаты. Только деньги по всем счетам бизнеса, без начислений и неоплаченных счетов.</x:v>
      </x:c>
      <x:c r="B3" s="5"/>
      <x:c r="C3" s="5"/>
      <x:c r="D3" s="5"/>
      <x:c r="E3" s="5"/>
      <x:c r="F3" s="5"/>
      <x:c r="G3" s="5"/>
      <x:c r="H3" s="5"/>
    </x:row>
    <x:row r="4" ht="21" customHeight="1">
      <x:c r="A4" s="3"/>
      <x:c r="B4" s="3"/>
      <x:c r="C4" s="3"/>
      <x:c r="D4" s="3"/>
      <x:c r="E4" s="3"/>
      <x:c r="F4" s="3"/>
      <x:c r="G4" s="3"/>
      <x:c r="H4" s="3"/>
    </x:row>
    <x:row r="5" ht="21" customHeight="1">
      <x:c r="A5" s="3" t="str">
        <x:v>Начало месяца</x:v>
      </x:c>
      <x:c r="B5" s="9" t="n">
        <x:v>46266</x:v>
      </x:c>
      <x:c r="C5" s="3"/>
      <x:c r="D5" s="3" t="str">
        <x:v>Конец месяца</x:v>
      </x:c>
      <x:c r="E5" s="11" t="n">
        <x:f>IF(ISNUMBER(B5),EOMONTH(B5,0),"")</x:f>
        <x:v>46295</x:v>
      </x:c>
      <x:c r="F5" s="3"/>
      <x:c r="G5" s="3" t="str">
        <x:v>Валюта</x:v>
      </x:c>
      <x:c r="H5" s="8" t="str">
        <x:v>RUB</x:v>
      </x:c>
    </x:row>
    <x:row r="6" ht="21" customHeight="1">
      <x:c r="A6" s="3" t="str">
        <x:v>Деньги на начало</x:v>
      </x:c>
      <x:c r="B6" s="10" t="n">
        <x:v>250000</x:v>
      </x:c>
      <x:c r="C6" s="3"/>
      <x:c r="D6" s="3" t="str">
        <x:v>Конец по выпискам</x:v>
      </x:c>
      <x:c r="E6" s="10" t="n">
        <x:v>401000</x:v>
      </x:c>
      <x:c r="F6" s="3"/>
      <x:c r="G6" s="3"/>
      <x:c r="H6" s="3"/>
    </x:row>
    <x:row r="7" ht="21" customHeight="1">
      <x:c r="A7" s="3"/>
      <x:c r="B7" s="3"/>
      <x:c r="C7" s="3"/>
      <x:c r="D7" s="3"/>
      <x:c r="E7" s="3"/>
      <x:c r="F7" s="3"/>
      <x:c r="G7" s="3"/>
      <x:c r="H7" s="3"/>
    </x:row>
    <x:row r="8" ht="21" customHeight="1">
      <x:c r="A8" s="12" t="str">
        <x:v>1. Введите первый день месяца, общий остаток на начало и, для сверки, остаток на конец по всем счетам.</x:v>
      </x:c>
      <x:c r="B8" s="3"/>
      <x:c r="C8" s="3"/>
      <x:c r="D8" s="3"/>
      <x:c r="E8" s="3"/>
      <x:c r="F8" s="3"/>
      <x:c r="G8" s="3"/>
      <x:c r="H8" s="3"/>
    </x:row>
    <x:row r="9" ht="21" customHeight="1">
      <x:c r="A9" s="12" t="str">
        <x:v>2. Замените примеры в «Операциях». Записывайте реальные движения денег с видом деятельности и статьёй.</x:v>
      </x:c>
      <x:c r="B9" s="3"/>
      <x:c r="C9" s="3"/>
      <x:c r="D9" s="3"/>
      <x:c r="E9" s="3"/>
      <x:c r="F9" s="3"/>
      <x:c r="G9" s="3"/>
      <x:c r="H9" s="3"/>
    </x:row>
    <x:row r="10" ht="21" customHeight="1">
      <x:c r="A10" s="12" t="str">
        <x:v>3. Проверьте суммы и контроль ниже. Внутренние переводы записывайте двумя строками с одним ID перевода.</x:v>
      </x:c>
      <x:c r="B10" s="3"/>
      <x:c r="C10" s="3"/>
      <x:c r="D10" s="3"/>
      <x:c r="E10" s="3"/>
      <x:c r="F10" s="3"/>
      <x:c r="G10" s="3"/>
      <x:c r="H10" s="3"/>
    </x:row>
    <x:row r="11" ht="21" customHeight="1">
      <x:c r="A11" s="3"/>
      <x:c r="B11" s="3"/>
      <x:c r="C11" s="3"/>
      <x:c r="D11" s="3"/>
      <x:c r="E11" s="3"/>
      <x:c r="F11" s="3"/>
      <x:c r="G11" s="3"/>
      <x:c r="H11" s="3"/>
    </x:row>
    <x:row r="12" ht="43" customHeight="1">
      <x:c r="A12" s="21" t="str">
        <x:v>Вид деятельности</x:v>
      </x:c>
      <x:c r="B12" s="22" t="str">
        <x:v>Поступления</x:v>
      </x:c>
      <x:c r="C12" s="22" t="str">
        <x:v>Выплаты</x:v>
      </x:c>
      <x:c r="D12" s="23" t="str">
        <x:v>Чистый поток</x:v>
      </x:c>
      <x:c r="E12" s="3"/>
      <x:c r="F12" s="3"/>
      <x:c r="G12" s="3"/>
      <x:c r="H12" s="3"/>
    </x:row>
    <x:row r="13" ht="21" customHeight="1">
      <x:c r="A13" s="3" t="str">
        <x:v>Операционная</x:v>
      </x:c>
      <x:c r="B13" s="27" t="n">
        <x:f>IF(OR(NOT(ISNUMBER($B$5)),NOT(ISNUMBER($E$5))),"",SUMIFS('Операции'!$F$12:$F$211,'Операции'!$B$12:$B$211,"&gt;="&amp;$B$5,'Операции'!$B$12:$B$211,"&lt;="&amp;$E$5,'Операции'!$C$12:$C$211,A13))</x:f>
        <x:v>240000</x:v>
      </x:c>
      <x:c r="C13" s="27" t="n">
        <x:f>IF(OR(NOT(ISNUMBER($B$5)),NOT(ISNUMBER($E$5))),"",SUMIFS('Операции'!$G$12:$G$211,'Операции'!$B$12:$B$211,"&gt;="&amp;$B$5,'Операции'!$B$12:$B$211,"&lt;="&amp;$E$5,'Операции'!$C$12:$C$211,A13))</x:f>
        <x:v>210000</x:v>
      </x:c>
      <x:c r="D13" s="27" t="n">
        <x:f>IF(NOT(ISNUMBER(B13)),"",B13-C13)</x:f>
        <x:v>30000</x:v>
      </x:c>
      <x:c r="E13" s="3"/>
      <x:c r="F13" s="3"/>
      <x:c r="G13" s="3" t="str">
        <x:v>Операционная</x:v>
      </x:c>
      <x:c r="H13" s="12" t="str">
        <x:v>Клиенты, поставщики, команда</x:v>
      </x:c>
    </x:row>
    <x:row r="14" ht="21" customHeight="1">
      <x:c r="A14" s="3" t="str">
        <x:v>Инвестиционная</x:v>
      </x:c>
      <x:c r="B14" s="27" t="n">
        <x:f>IF(OR(NOT(ISNUMBER($B$5)),NOT(ISNUMBER($E$5))),"",SUMIFS('Операции'!$F$12:$F$211,'Операции'!$B$12:$B$211,"&gt;="&amp;$B$5,'Операции'!$B$12:$B$211,"&lt;="&amp;$E$5,'Операции'!$C$12:$C$211,A14))</x:f>
        <x:v>0</x:v>
      </x:c>
      <x:c r="C14" s="27" t="n">
        <x:f>IF(OR(NOT(ISNUMBER($B$5)),NOT(ISNUMBER($E$5))),"",SUMIFS('Операции'!$G$12:$G$211,'Операции'!$B$12:$B$211,"&gt;="&amp;$B$5,'Операции'!$B$12:$B$211,"&lt;="&amp;$E$5,'Операции'!$C$12:$C$211,A14))</x:f>
        <x:v>80000</x:v>
      </x:c>
      <x:c r="D14" s="27" t="n">
        <x:f>IF(NOT(ISNUMBER(B14)),"",B14-C14)</x:f>
        <x:v>-80000</x:v>
      </x:c>
      <x:c r="E14" s="3"/>
      <x:c r="F14" s="3"/>
      <x:c r="G14" s="3" t="str">
        <x:v>Инвестиционная</x:v>
      </x:c>
      <x:c r="H14" s="12" t="str">
        <x:v>Покупка и продажа активов</x:v>
      </x:c>
    </x:row>
    <x:row r="15" ht="21" customHeight="1">
      <x:c r="A15" s="3" t="str">
        <x:v>Финансовая</x:v>
      </x:c>
      <x:c r="B15" s="27" t="n">
        <x:f>IF(OR(NOT(ISNUMBER($B$5)),NOT(ISNUMBER($E$5))),"",SUMIFS('Операции'!$F$12:$F$211,'Операции'!$B$12:$B$211,"&gt;="&amp;$B$5,'Операции'!$B$12:$B$211,"&lt;="&amp;$E$5,'Операции'!$C$12:$C$211,A15))</x:f>
        <x:v>220000</x:v>
      </x:c>
      <x:c r="C15" s="27" t="n">
        <x:f>IF(OR(NOT(ISNUMBER($B$5)),NOT(ISNUMBER($E$5))),"",SUMIFS('Операции'!$G$12:$G$211,'Операции'!$B$12:$B$211,"&gt;="&amp;$B$5,'Операции'!$B$12:$B$211,"&lt;="&amp;$E$5,'Операции'!$C$12:$C$211,A15))</x:f>
        <x:v>19000</x:v>
      </x:c>
      <x:c r="D15" s="27" t="n">
        <x:f>IF(NOT(ISNUMBER(B15)),"",B15-C15)</x:f>
        <x:v>201000</x:v>
      </x:c>
      <x:c r="E15" s="3"/>
      <x:c r="F15" s="3"/>
      <x:c r="G15" s="3" t="str">
        <x:v>Финансовая</x:v>
      </x:c>
      <x:c r="H15" s="12" t="str">
        <x:v>Вклад, кредит, возврат долга</x:v>
      </x:c>
    </x:row>
    <x:row r="16" ht="21" customHeight="1">
      <x:c r="A16" s="26" t="str">
        <x:v>Всего без внутренних переводов</x:v>
      </x:c>
      <x:c r="B16" s="28" t="n">
        <x:f>IF(ISNUMBER($B$5),SUM(B13:B15),"")</x:f>
        <x:v>460000</x:v>
      </x:c>
      <x:c r="C16" s="28" t="n">
        <x:f>IF(ISNUMBER($B$5),SUM(C13:C15),"")</x:f>
        <x:v>309000</x:v>
      </x:c>
      <x:c r="D16" s="28" t="n">
        <x:f>IF(ISNUMBER($B$5),SUM(D13:D15),"")</x:f>
        <x:v>151000</x:v>
      </x:c>
      <x:c r="E16" s="3"/>
      <x:c r="F16" s="3"/>
      <x:c r="G16" s="3"/>
      <x:c r="H16" s="3"/>
    </x:row>
    <x:row r="17" ht="21" customHeight="1">
      <x:c r="A17" s="3"/>
      <x:c r="B17" s="3"/>
      <x:c r="C17" s="3"/>
      <x:c r="D17" s="3"/>
      <x:c r="E17" s="3"/>
      <x:c r="F17" s="3"/>
      <x:c r="G17" s="3"/>
      <x:c r="H17" s="3"/>
    </x:row>
    <x:row r="18" ht="21" customHeight="1">
      <x:c r="A18" s="3"/>
      <x:c r="B18" s="3"/>
      <x:c r="C18" s="3"/>
      <x:c r="D18" s="3"/>
      <x:c r="E18" s="3"/>
      <x:c r="F18" s="3"/>
      <x:c r="G18" s="12" t="str">
        <x:v>Внутренние переводы не входят</x:v>
      </x:c>
      <x:c r="H18" s="3"/>
    </x:row>
    <x:row r="19" ht="21" customHeight="1">
      <x:c r="A19" s="3" t="str">
        <x:v>Деньги на начало</x:v>
      </x:c>
      <x:c r="B19" s="27" t="n">
        <x:f>IF(ISNUMBER(B6),B6,"")</x:f>
        <x:v>250000</x:v>
      </x:c>
      <x:c r="C19" s="3"/>
      <x:c r="D19" s="3"/>
      <x:c r="E19" s="3"/>
      <x:c r="F19" s="3"/>
      <x:c r="G19" s="12" t="str">
        <x:v>в обороты и чистый поток.</x:v>
      </x:c>
      <x:c r="H19" s="3"/>
    </x:row>
    <x:row r="20" ht="21" customHeight="1">
      <x:c r="A20" s="3" t="str">
        <x:v>Чистый денежный поток</x:v>
      </x:c>
      <x:c r="B20" s="27" t="n">
        <x:f>D16</x:f>
        <x:v>151000</x:v>
      </x:c>
      <x:c r="C20" s="3"/>
      <x:c r="D20" s="3"/>
      <x:c r="E20" s="3"/>
      <x:c r="F20" s="3"/>
      <x:c r="G20" s="12" t="str">
        <x:v>Остатки охватывают одинаковый</x:v>
      </x:c>
      <x:c r="H20" s="3"/>
    </x:row>
    <x:row r="21" ht="21" customHeight="1">
      <x:c r="A21" s="26" t="str">
        <x:v>Деньги на конец</x:v>
      </x:c>
      <x:c r="B21" s="28" t="n">
        <x:f>IF(AND(ISNUMBER(B19),ISNUMBER(B20)),B19+B20,"")</x:f>
        <x:v>401000</x:v>
      </x:c>
      <x:c r="C21" s="3"/>
      <x:c r="D21" s="3"/>
      <x:c r="E21" s="3"/>
      <x:c r="F21" s="3"/>
      <x:c r="G21" s="12" t="str">
        <x:v>набор счетов на начало и конец.</x:v>
      </x:c>
      <x:c r="H21" s="3"/>
    </x:row>
    <x:row r="22" ht="21" customHeight="1">
      <x:c r="A22" s="3"/>
      <x:c r="B22" s="3"/>
      <x:c r="C22" s="3"/>
      <x:c r="D22" s="3"/>
      <x:c r="E22" s="3"/>
      <x:c r="F22" s="3"/>
      <x:c r="G22" s="3"/>
      <x:c r="H22" s="3"/>
    </x:row>
    <x:row r="23" ht="21" customHeight="1">
      <x:c r="A23" s="3"/>
      <x:c r="B23" s="3"/>
      <x:c r="C23" s="3"/>
      <x:c r="D23" s="3"/>
      <x:c r="E23" s="3"/>
      <x:c r="F23" s="3"/>
      <x:c r="G23" s="3"/>
      <x:c r="H23" s="3"/>
    </x:row>
    <x:row r="24" ht="21" customHeight="1">
      <x:c r="A24" s="3" t="str">
        <x:v>Ошибки записей</x:v>
      </x:c>
      <x:c r="B24" s="3" t="n">
        <x:f>COUNTIFS('Операции'!$J$12:$J$211,"Ошибка: обязательные поля")+COUNTIFS('Операции'!$J$12:$J$211,"Ошибка: повтор ID")+COUNTIFS('Операции'!$J$12:$J$211,"Ошибка: вид деятельности")+COUNTIFS('Операции'!$J$12:$J$211,"Ошибка: одна сумма &gt; 0")</x:f>
        <x:v>0</x:v>
      </x:c>
      <x:c r="C24" s="3"/>
      <x:c r="D24" s="3" t="str">
        <x:v>Ошибки переводов</x:v>
      </x:c>
      <x:c r="E24" s="3" t="n">
        <x:f>COUNTIFS('Операции'!$L$12:$L$211,"Ошибка: нет ID перевода")+COUNTIFS('Операции'!$L$12:$L$211,"Ошибка: проверьте пару")</x:f>
        <x:v>0</x:v>
      </x:c>
      <x:c r="F24" s="3"/>
      <x:c r="G24" s="3"/>
      <x:c r="H24" s="3"/>
    </x:row>
    <x:row r="25" ht="21" customHeight="1">
      <x:c r="A25" s="3" t="str">
        <x:v>Сверка потока с реестром</x:v>
      </x:c>
      <x:c r="B25" s="29" t="n">
        <x:f>IF(NOT(ISNUMBER(D16)),"",D16-SUMIFS('Операции'!$I$12:$I$211,'Операции'!$B$12:$B$211,"&gt;="&amp;B5,'Операции'!$B$12:$B$211,"&lt;="&amp;E5))</x:f>
        <x:v>0</x:v>
      </x:c>
      <x:c r="C25" s="3"/>
      <x:c r="D25" s="3" t="str">
        <x:v>Параметры</x:v>
      </x:c>
      <x:c r="E25" s="3" t="str">
        <x:f>IF(AND(ISNUMBER(B5),DAY(B5)=1,ISNUMBER(B6)),"OK","Проверьте начало/остаток")</x:f>
        <x:v>OK</x:v>
      </x:c>
      <x:c r="F25" s="3"/>
      <x:c r="G25" s="3"/>
      <x:c r="H25" s="3"/>
    </x:row>
    <x:row r="26" ht="21" customHeight="1">
      <x:c r="A26" s="3" t="str">
        <x:v>Расчёт минус выписки</x:v>
      </x:c>
      <x:c r="B26" s="29" t="n">
        <x:f>IF(AND(ISNUMBER(E6),ISNUMBER(B21)),B21-E6,"Нет сверки")</x:f>
        <x:v>0</x:v>
      </x:c>
      <x:c r="C26" s="3"/>
      <x:c r="D26" s="3"/>
      <x:c r="E26" s="3"/>
      <x:c r="F26" s="3"/>
      <x:c r="G26" s="3"/>
      <x:c r="H26" s="3"/>
    </x:row>
    <x:row r="27" ht="21" customHeight="1">
      <x:c r="A27" s="3"/>
      <x:c r="B27" s="3"/>
      <x:c r="C27" s="3"/>
      <x:c r="D27" s="3"/>
      <x:c r="E27" s="3"/>
      <x:c r="F27" s="3"/>
      <x:c r="G27" s="3"/>
      <x:c r="H27" s="3"/>
    </x:row>
    <x:row r="28" ht="21" customHeight="1">
      <x:c r="A28" s="12" t="str">
        <x:v>Норма: ошибки = 0, сверки = 0,00. Если ошибок больше нуля, итог может быть неполным.</x:v>
      </x:c>
      <x:c r="B28" s="3"/>
      <x:c r="C28" s="3"/>
      <x:c r="D28" s="3"/>
      <x:c r="E28" s="3"/>
      <x:c r="F28" s="3"/>
      <x:c r="G28" s="3"/>
      <x:c r="H28" s="3"/>
    </x:row>
    <x:row r="29" ht="21" customHeight="1">
      <x:c r="A29" s="12" t="str">
        <x:v>Остаток по выпискам необязателен. Пустое поле означает, что фактическая сверка ещё не выполнена.</x:v>
      </x:c>
      <x:c r="B29" s="3"/>
      <x:c r="C29" s="3"/>
      <x:c r="D29" s="3"/>
      <x:c r="E29" s="3"/>
      <x:c r="F29" s="3"/>
      <x:c r="G29" s="3"/>
      <x:c r="H29" s="3"/>
    </x:row>
    <x:row r="30" ht="21" customHeight="1">
      <x:c r="A30" s="3"/>
      <x:c r="B30" s="3"/>
      <x:c r="C30" s="3"/>
      <x:c r="D30" s="3"/>
      <x:c r="E30" s="3"/>
      <x:c r="F30" s="3"/>
      <x:c r="G30" s="3"/>
      <x:c r="H30" s="3"/>
    </x:row>
    <x:row r="31" ht="21" customHeight="1">
      <x:c r="A31" s="3"/>
      <x:c r="B31" s="3"/>
      <x:c r="C31" s="3"/>
      <x:c r="D31" s="3"/>
      <x:c r="E31" s="3"/>
      <x:c r="F31" s="3"/>
      <x:c r="G31" s="3"/>
      <x:c r="H31" s="3"/>
    </x:row>
  </x:sheetData>
  <x:conditionalFormatting sqref="B24:B24">
    <x:cfRule type="expression" dxfId="0" priority="1">
      <x:formula>B24&gt;0</x:formula>
    </x:cfRule>
  </x:conditionalFormatting>
  <x:conditionalFormatting sqref="E24:E24">
    <x:cfRule type="expression" dxfId="1" priority="2">
      <x:formula>E24&gt;0</x:formula>
    </x:cfRule>
  </x:conditionalFormatting>
  <x:conditionalFormatting sqref="B25:B26">
    <x:cfRule type="expression" dxfId="2" priority="3">
      <x:formula>AND(ISNUMBER(B25),ABS(B25)&gt;0.01)</x:formula>
    </x:cfRule>
  </x:conditionalFormatting>
  <x:conditionalFormatting sqref="E25:E25">
    <x:cfRule type="expression" dxfId="3" priority="4">
      <x:formula>E25&lt;&gt;"OK"</x:formula>
    </x:cfRule>
  </x:conditionalFormatting>
  <x:dataValidations count="1">
    <x:dataValidation type="date" operator="between" sqref="B5">
      <x:formula1>36526</x:formula1>
      <x:formula2>73050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3" hidden="0" customWidth="1"/>
    <x:col min="2" max="2" width="15" hidden="0" customWidth="1"/>
    <x:col min="3" max="3" width="23" hidden="0" customWidth="1"/>
    <x:col min="4" max="4" width="27" hidden="0" customWidth="1"/>
    <x:col min="5" max="5" width="19" hidden="0" customWidth="1"/>
    <x:col min="6" max="6" width="18" hidden="0" customWidth="1"/>
    <x:col min="7" max="7" width="18" hidden="0" customWidth="1"/>
    <x:col min="8" max="8" width="17" hidden="0" customWidth="1"/>
    <x:col min="9" max="9" width="19" hidden="0" customWidth="1"/>
    <x:col min="10" max="10" width="29" hidden="0" customWidth="1"/>
    <x:col min="11" max="11" width="18" hidden="0" customWidth="1"/>
    <x:col min="12" max="12" width="28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9" customHeight="1">
      <x:c r="A2" s="4" t="str">
        <x:v>Хак Фин. Денежные операции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1" customHeight="1">
      <x:c r="A3" s="6" t="str">
        <x:v>200 операций: строки 12–211. Голубые ячейки — ввод. Белые — формулы. Все примеры вымышлены.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1" customHeight="1">
      <x:c r="A5" s="12" t="str">
        <x:v>Удалите только учебные значения A12:H21. Не удаляйте формулы I:L. Используйте свободные строки до 211.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21" customHeight="1">
      <x:c r="A6" s="12" t="str">
        <x:v>В каждой строке заполняйте либо приход, либо расход. Сумма положительная. Все строки относятся к одной валюте.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21" customHeight="1">
      <x:c r="A7" s="12" t="str">
        <x:v>Внутренний перевод: две строки одной даты, разные счета, равные суммы прихода и расхода и одинаковый ID перевода.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21" customHeight="1">
      <x:c r="A8" s="12" t="str">
        <x:v>Не включайте счета к оплате и начисления. Возврат основного долга — финансовая деятельность, проценты задайте по своей политике.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</x:row>
    <x:row r="9" ht="21" customHeight="1">
      <x:c r="A9" s="12" t="str">
        <x:v>Вид деятельности выбирается из списка. Статья и счёт — свободный текст. Даты и суммы не должны быть текстом.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 ht="21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</x:row>
    <x:row r="11" ht="43" customHeight="1">
      <x:c r="A11" s="21" t="str">
        <x:v>ID операции</x:v>
      </x:c>
      <x:c r="B11" s="22" t="str">
        <x:v>Дата</x:v>
      </x:c>
      <x:c r="C11" s="22" t="str">
        <x:v>Вид деятельности</x:v>
      </x:c>
      <x:c r="D11" s="22" t="str">
        <x:v>Статья</x:v>
      </x:c>
      <x:c r="E11" s="22" t="str">
        <x:v>Счёт</x:v>
      </x:c>
      <x:c r="F11" s="22" t="str">
        <x:v>Приход</x:v>
      </x:c>
      <x:c r="G11" s="22" t="str">
        <x:v>Расход</x:v>
      </x:c>
      <x:c r="H11" s="22" t="str">
        <x:v>ID перевода</x:v>
      </x:c>
      <x:c r="I11" s="22" t="str">
        <x:v>Поток без переводов</x:v>
      </x:c>
      <x:c r="J11" s="22" t="str">
        <x:v>Проверка записи</x:v>
      </x:c>
      <x:c r="K11" s="22" t="str">
        <x:v>Сальдо пары</x:v>
      </x:c>
      <x:c r="L11" s="23" t="str">
        <x:v>Проверка перевода</x:v>
      </x:c>
    </x:row>
    <x:row r="12" ht="21" customHeight="1">
      <x:c r="A12" s="8" t="str">
        <x:v>Д-001</x:v>
      </x:c>
      <x:c r="B12" s="9" t="n">
        <x:v>46267</x:v>
      </x:c>
      <x:c r="C12" s="8" t="str">
        <x:v>Операционная</x:v>
      </x:c>
      <x:c r="D12" s="8" t="str">
        <x:v>Оплата клиента А</x:v>
      </x:c>
      <x:c r="E12" s="8" t="str">
        <x:v>Счёт 1</x:v>
      </x:c>
      <x:c r="F12" s="10" t="n">
        <x:v>180000</x:v>
      </x:c>
      <x:c r="G12" s="10"/>
      <x:c r="H12" s="8"/>
      <x:c r="I12" s="27" t="n">
        <x:f>IF(OR(A12="",AND(F12&lt;&gt;"",NOT(ISNUMBER(F12))),AND(G12&lt;&gt;"",NOT(ISNUMBER(G12)))),"",IF(C12="Внутренний перевод",0,F12-G12))</x:f>
        <x:v>180000</x:v>
      </x:c>
      <x:c r="J12" s="3" t="str">
        <x:f>IF(COUNTA(A12:H12)=0,"",IF(OR(A12="",NOT(ISNUMBER(B12)),C12="",D12="",E12=""),"Ошибка: обязательные поля",IF(COUNTIFS($A$12:$A$211,A12)&gt;1,"Ошибка: повтор ID",IF(AND(C12&lt;&gt;"Операционная",C12&lt;&gt;"Инвестиционная",C12&lt;&gt;"Финансовая",C12&lt;&gt;"Внутренний перевод"),"Ошибка: вид деятельности",IF(OR(AND(F12&lt;&gt;"",NOT(ISNUMBER(F12))),AND(G12&lt;&gt;"",NOT(ISNUMBER(G12))),F12&lt;0,G12&lt;0,AND(F12&gt;0,G12&gt;0),SUM(F12:G12)=0),"Ошибка: одна сумма &gt; 0","OK")))))</x:f>
        <x:v>OK</x:v>
      </x:c>
      <x:c r="K12" s="29" t="str">
        <x:f>IF(OR(A12="",C12&lt;&gt;"Внутренний перевод",H12=""),"",SUMIFS($F$12:$F$211,$H$12:$H$211,H12,$C$12:$C$211,"Внутренний перевод")-SUMIFS($G$12:$G$211,$H$12:$H$211,H12,$C$12:$C$211,"Внутренний перевод"))</x:f>
      </x:c>
      <x:c r="L12" s="3" t="str">
        <x:f>IF(OR(A12="",C12&lt;&gt;"Внутренний перевод"),"",IF(H12="","Ошибка: нет ID перевода",IF(OR(COUNTIFS($H$12:$H$211,H12,$C$12:$C$211,"Внутренний перевод")&lt;&gt;2,ABS(K12)&gt;0.01,COUNTIFS($H$12:$H$211,H12,$B$12:$B$211,B12)&lt;&gt;2,COUNTIFS($H$12:$H$211,H12,$E$12:$E$211,E12)&lt;&gt;1),"Ошибка: проверьте пару","OK")))</x:f>
      </x:c>
    </x:row>
    <x:row r="13" ht="21" customHeight="1">
      <x:c r="A13" s="8" t="str">
        <x:v>Д-002</x:v>
      </x:c>
      <x:c r="B13" s="9" t="n">
        <x:v>46268</x:v>
      </x:c>
      <x:c r="C13" s="8" t="str">
        <x:v>Операционная</x:v>
      </x:c>
      <x:c r="D13" s="8" t="str">
        <x:v>Аренда</x:v>
      </x:c>
      <x:c r="E13" s="8" t="str">
        <x:v>Счёт 1</x:v>
      </x:c>
      <x:c r="F13" s="10"/>
      <x:c r="G13" s="10" t="n">
        <x:v>50000</x:v>
      </x:c>
      <x:c r="H13" s="8"/>
      <x:c r="I13" s="27" t="n">
        <x:f>IF(OR(A13="",AND(F13&lt;&gt;"",NOT(ISNUMBER(F13))),AND(G13&lt;&gt;"",NOT(ISNUMBER(G13)))),"",IF(C13="Внутренний перевод",0,F13-G13))</x:f>
        <x:v>-50000</x:v>
      </x:c>
      <x:c r="J13" s="3" t="str">
        <x:f>IF(COUNTA(A13:H13)=0,"",IF(OR(A13="",NOT(ISNUMBER(B13)),C13="",D13="",E13=""),"Ошибка: обязательные поля",IF(COUNTIFS($A$12:$A$211,A13)&gt;1,"Ошибка: повтор ID",IF(AND(C13&lt;&gt;"Операционная",C13&lt;&gt;"Инвестиционная",C13&lt;&gt;"Финансовая",C13&lt;&gt;"Внутренний перевод"),"Ошибка: вид деятельности",IF(OR(AND(F13&lt;&gt;"",NOT(ISNUMBER(F13))),AND(G13&lt;&gt;"",NOT(ISNUMBER(G13))),F13&lt;0,G13&lt;0,AND(F13&gt;0,G13&gt;0),SUM(F13:G13)=0),"Ошибка: одна сумма &gt; 0","OK")))))</x:f>
        <x:v>OK</x:v>
      </x:c>
      <x:c r="K13" s="29" t="str">
        <x:f>IF(OR(A13="",C13&lt;&gt;"Внутренний перевод",H13=""),"",SUMIFS($F$12:$F$211,$H$12:$H$211,H13,$C$12:$C$211,"Внутренний перевод")-SUMIFS($G$12:$G$211,$H$12:$H$211,H13,$C$12:$C$211,"Внутренний перевод"))</x:f>
      </x:c>
      <x:c r="L13" s="3" t="str">
        <x:f>IF(OR(A13="",C13&lt;&gt;"Внутренний перевод"),"",IF(H13="","Ошибка: нет ID перевода",IF(OR(COUNTIFS($H$12:$H$211,H13,$C$12:$C$211,"Внутренний перевод")&lt;&gt;2,ABS(K13)&gt;0.01,COUNTIFS($H$12:$H$211,H13,$B$12:$B$211,B13)&lt;&gt;2,COUNTIFS($H$12:$H$211,H13,$E$12:$E$211,E13)&lt;&gt;1),"Ошибка: проверьте пару","OK")))</x:f>
      </x:c>
    </x:row>
    <x:row r="14" ht="21" customHeight="1">
      <x:c r="A14" s="8" t="str">
        <x:v>Д-003</x:v>
      </x:c>
      <x:c r="B14" s="9" t="n">
        <x:v>46271</x:v>
      </x:c>
      <x:c r="C14" s="8" t="str">
        <x:v>Операционная</x:v>
      </x:c>
      <x:c r="D14" s="8" t="str">
        <x:v>Оплата клиента Б</x:v>
      </x:c>
      <x:c r="E14" s="8" t="str">
        <x:v>Счёт 1</x:v>
      </x:c>
      <x:c r="F14" s="10" t="n">
        <x:v>60000</x:v>
      </x:c>
      <x:c r="G14" s="10"/>
      <x:c r="H14" s="8"/>
      <x:c r="I14" s="27" t="n">
        <x:f>IF(OR(A14="",AND(F14&lt;&gt;"",NOT(ISNUMBER(F14))),AND(G14&lt;&gt;"",NOT(ISNUMBER(G14)))),"",IF(C14="Внутренний перевод",0,F14-G14))</x:f>
        <x:v>60000</x:v>
      </x:c>
      <x:c r="J14" s="3" t="str">
        <x:f>IF(COUNTA(A14:H14)=0,"",IF(OR(A14="",NOT(ISNUMBER(B14)),C14="",D14="",E14=""),"Ошибка: обязательные поля",IF(COUNTIFS($A$12:$A$211,A14)&gt;1,"Ошибка: повтор ID",IF(AND(C14&lt;&gt;"Операционная",C14&lt;&gt;"Инвестиционная",C14&lt;&gt;"Финансовая",C14&lt;&gt;"Внутренний перевод"),"Ошибка: вид деятельности",IF(OR(AND(F14&lt;&gt;"",NOT(ISNUMBER(F14))),AND(G14&lt;&gt;"",NOT(ISNUMBER(G14))),F14&lt;0,G14&lt;0,AND(F14&gt;0,G14&gt;0),SUM(F14:G14)=0),"Ошибка: одна сумма &gt; 0","OK")))))</x:f>
        <x:v>OK</x:v>
      </x:c>
      <x:c r="K14" s="29" t="str">
        <x:f>IF(OR(A14="",C14&lt;&gt;"Внутренний перевод",H14=""),"",SUMIFS($F$12:$F$211,$H$12:$H$211,H14,$C$12:$C$211,"Внутренний перевод")-SUMIFS($G$12:$G$211,$H$12:$H$211,H14,$C$12:$C$211,"Внутренний перевод"))</x:f>
      </x:c>
      <x:c r="L14" s="3" t="str">
        <x:f>IF(OR(A14="",C14&lt;&gt;"Внутренний перевод"),"",IF(H14="","Ошибка: нет ID перевода",IF(OR(COUNTIFS($H$12:$H$211,H14,$C$12:$C$211,"Внутренний перевод")&lt;&gt;2,ABS(K14)&gt;0.01,COUNTIFS($H$12:$H$211,H14,$B$12:$B$211,B14)&lt;&gt;2,COUNTIFS($H$12:$H$211,H14,$E$12:$E$211,E14)&lt;&gt;1),"Ошибка: проверьте пару","OK")))</x:f>
      </x:c>
    </x:row>
    <x:row r="15" ht="21" customHeight="1">
      <x:c r="A15" s="8" t="str">
        <x:v>Д-004</x:v>
      </x:c>
      <x:c r="B15" s="9" t="n">
        <x:v>46273</x:v>
      </x:c>
      <x:c r="C15" s="8" t="str">
        <x:v>Операционная</x:v>
      </x:c>
      <x:c r="D15" s="8" t="str">
        <x:v>Материалы</x:v>
      </x:c>
      <x:c r="E15" s="8" t="str">
        <x:v>Счёт 1</x:v>
      </x:c>
      <x:c r="F15" s="10"/>
      <x:c r="G15" s="10" t="n">
        <x:v>70000</x:v>
      </x:c>
      <x:c r="H15" s="8"/>
      <x:c r="I15" s="27" t="n">
        <x:f>IF(OR(A15="",AND(F15&lt;&gt;"",NOT(ISNUMBER(F15))),AND(G15&lt;&gt;"",NOT(ISNUMBER(G15)))),"",IF(C15="Внутренний перевод",0,F15-G15))</x:f>
        <x:v>-70000</x:v>
      </x:c>
      <x:c r="J15" s="3" t="str">
        <x:f>IF(COUNTA(A15:H15)=0,"",IF(OR(A15="",NOT(ISNUMBER(B15)),C15="",D15="",E15=""),"Ошибка: обязательные поля",IF(COUNTIFS($A$12:$A$211,A15)&gt;1,"Ошибка: повтор ID",IF(AND(C15&lt;&gt;"Операционная",C15&lt;&gt;"Инвестиционная",C15&lt;&gt;"Финансовая",C15&lt;&gt;"Внутренний перевод"),"Ошибка: вид деятельности",IF(OR(AND(F15&lt;&gt;"",NOT(ISNUMBER(F15))),AND(G15&lt;&gt;"",NOT(ISNUMBER(G15))),F15&lt;0,G15&lt;0,AND(F15&gt;0,G15&gt;0),SUM(F15:G15)=0),"Ошибка: одна сумма &gt; 0","OK")))))</x:f>
        <x:v>OK</x:v>
      </x:c>
      <x:c r="K15" s="29" t="str">
        <x:f>IF(OR(A15="",C15&lt;&gt;"Внутренний перевод",H15=""),"",SUMIFS($F$12:$F$211,$H$12:$H$211,H15,$C$12:$C$211,"Внутренний перевод")-SUMIFS($G$12:$G$211,$H$12:$H$211,H15,$C$12:$C$211,"Внутренний перевод"))</x:f>
      </x:c>
      <x:c r="L15" s="3" t="str">
        <x:f>IF(OR(A15="",C15&lt;&gt;"Внутренний перевод"),"",IF(H15="","Ошибка: нет ID перевода",IF(OR(COUNTIFS($H$12:$H$211,H15,$C$12:$C$211,"Внутренний перевод")&lt;&gt;2,ABS(K15)&gt;0.01,COUNTIFS($H$12:$H$211,H15,$B$12:$B$211,B15)&lt;&gt;2,COUNTIFS($H$12:$H$211,H15,$E$12:$E$211,E15)&lt;&gt;1),"Ошибка: проверьте пару","OK")))</x:f>
      </x:c>
    </x:row>
    <x:row r="16" ht="21" customHeight="1">
      <x:c r="A16" s="8" t="str">
        <x:v>Д-005</x:v>
      </x:c>
      <x:c r="B16" s="9" t="n">
        <x:v>46275</x:v>
      </x:c>
      <x:c r="C16" s="8" t="str">
        <x:v>Операционная</x:v>
      </x:c>
      <x:c r="D16" s="8" t="str">
        <x:v>Выплата команде</x:v>
      </x:c>
      <x:c r="E16" s="8" t="str">
        <x:v>Счёт 1</x:v>
      </x:c>
      <x:c r="F16" s="10"/>
      <x:c r="G16" s="10" t="n">
        <x:v>90000</x:v>
      </x:c>
      <x:c r="H16" s="8"/>
      <x:c r="I16" s="27" t="n">
        <x:f>IF(OR(A16="",AND(F16&lt;&gt;"",NOT(ISNUMBER(F16))),AND(G16&lt;&gt;"",NOT(ISNUMBER(G16)))),"",IF(C16="Внутренний перевод",0,F16-G16))</x:f>
        <x:v>-90000</x:v>
      </x:c>
      <x:c r="J16" s="3" t="str">
        <x:f>IF(COUNTA(A16:H16)=0,"",IF(OR(A16="",NOT(ISNUMBER(B16)),C16="",D16="",E16=""),"Ошибка: обязательные поля",IF(COUNTIFS($A$12:$A$211,A16)&gt;1,"Ошибка: повтор ID",IF(AND(C16&lt;&gt;"Операционная",C16&lt;&gt;"Инвестиционная",C16&lt;&gt;"Финансовая",C16&lt;&gt;"Внутренний перевод"),"Ошибка: вид деятельности",IF(OR(AND(F16&lt;&gt;"",NOT(ISNUMBER(F16))),AND(G16&lt;&gt;"",NOT(ISNUMBER(G16))),F16&lt;0,G16&lt;0,AND(F16&gt;0,G16&gt;0),SUM(F16:G16)=0),"Ошибка: одна сумма &gt; 0","OK")))))</x:f>
        <x:v>OK</x:v>
      </x:c>
      <x:c r="K16" s="29" t="str">
        <x:f>IF(OR(A16="",C16&lt;&gt;"Внутренний перевод",H16=""),"",SUMIFS($F$12:$F$211,$H$12:$H$211,H16,$C$12:$C$211,"Внутренний перевод")-SUMIFS($G$12:$G$211,$H$12:$H$211,H16,$C$12:$C$211,"Внутренний перевод"))</x:f>
      </x:c>
      <x:c r="L16" s="3" t="str">
        <x:f>IF(OR(A16="",C16&lt;&gt;"Внутренний перевод"),"",IF(H16="","Ошибка: нет ID перевода",IF(OR(COUNTIFS($H$12:$H$211,H16,$C$12:$C$211,"Внутренний перевод")&lt;&gt;2,ABS(K16)&gt;0.01,COUNTIFS($H$12:$H$211,H16,$B$12:$B$211,B16)&lt;&gt;2,COUNTIFS($H$12:$H$211,H16,$E$12:$E$211,E16)&lt;&gt;1),"Ошибка: проверьте пару","OK")))</x:f>
      </x:c>
    </x:row>
    <x:row r="17" ht="21" customHeight="1">
      <x:c r="A17" s="8" t="str">
        <x:v>Д-006</x:v>
      </x:c>
      <x:c r="B17" s="9" t="n">
        <x:v>46276</x:v>
      </x:c>
      <x:c r="C17" s="8" t="str">
        <x:v>Инвестиционная</x:v>
      </x:c>
      <x:c r="D17" s="8" t="str">
        <x:v>Оборудование</x:v>
      </x:c>
      <x:c r="E17" s="8" t="str">
        <x:v>Счёт 1</x:v>
      </x:c>
      <x:c r="F17" s="10"/>
      <x:c r="G17" s="10" t="n">
        <x:v>80000</x:v>
      </x:c>
      <x:c r="H17" s="8"/>
      <x:c r="I17" s="27" t="n">
        <x:f>IF(OR(A17="",AND(F17&lt;&gt;"",NOT(ISNUMBER(F17))),AND(G17&lt;&gt;"",NOT(ISNUMBER(G17)))),"",IF(C17="Внутренний перевод",0,F17-G17))</x:f>
        <x:v>-80000</x:v>
      </x:c>
      <x:c r="J17" s="3" t="str">
        <x:f>IF(COUNTA(A17:H17)=0,"",IF(OR(A17="",NOT(ISNUMBER(B17)),C17="",D17="",E17=""),"Ошибка: обязательные поля",IF(COUNTIFS($A$12:$A$211,A17)&gt;1,"Ошибка: повтор ID",IF(AND(C17&lt;&gt;"Операционная",C17&lt;&gt;"Инвестиционная",C17&lt;&gt;"Финансовая",C17&lt;&gt;"Внутренний перевод"),"Ошибка: вид деятельности",IF(OR(AND(F17&lt;&gt;"",NOT(ISNUMBER(F17))),AND(G17&lt;&gt;"",NOT(ISNUMBER(G17))),F17&lt;0,G17&lt;0,AND(F17&gt;0,G17&gt;0),SUM(F17:G17)=0),"Ошибка: одна сумма &gt; 0","OK")))))</x:f>
        <x:v>OK</x:v>
      </x:c>
      <x:c r="K17" s="29" t="str">
        <x:f>IF(OR(A17="",C17&lt;&gt;"Внутренний перевод",H17=""),"",SUMIFS($F$12:$F$211,$H$12:$H$211,H17,$C$12:$C$211,"Внутренний перевод")-SUMIFS($G$12:$G$211,$H$12:$H$211,H17,$C$12:$C$211,"Внутренний перевод"))</x:f>
      </x:c>
      <x:c r="L17" s="3" t="str">
        <x:f>IF(OR(A17="",C17&lt;&gt;"Внутренний перевод"),"",IF(H17="","Ошибка: нет ID перевода",IF(OR(COUNTIFS($H$12:$H$211,H17,$C$12:$C$211,"Внутренний перевод")&lt;&gt;2,ABS(K17)&gt;0.01,COUNTIFS($H$12:$H$211,H17,$B$12:$B$211,B17)&lt;&gt;2,COUNTIFS($H$12:$H$211,H17,$E$12:$E$211,E17)&lt;&gt;1),"Ошибка: проверьте пару","OK")))</x:f>
      </x:c>
    </x:row>
    <x:row r="18" ht="21" customHeight="1">
      <x:c r="A18" s="8" t="str">
        <x:v>Д-007</x:v>
      </x:c>
      <x:c r="B18" s="9" t="n">
        <x:v>46279</x:v>
      </x:c>
      <x:c r="C18" s="8" t="str">
        <x:v>Финансовая</x:v>
      </x:c>
      <x:c r="D18" s="8" t="str">
        <x:v>Вклад собственника</x:v>
      </x:c>
      <x:c r="E18" s="8" t="str">
        <x:v>Счёт 1</x:v>
      </x:c>
      <x:c r="F18" s="10" t="n">
        <x:v>220000</x:v>
      </x:c>
      <x:c r="G18" s="10"/>
      <x:c r="H18" s="8"/>
      <x:c r="I18" s="27" t="n">
        <x:f>IF(OR(A18="",AND(F18&lt;&gt;"",NOT(ISNUMBER(F18))),AND(G18&lt;&gt;"",NOT(ISNUMBER(G18)))),"",IF(C18="Внутренний перевод",0,F18-G18))</x:f>
        <x:v>220000</x:v>
      </x:c>
      <x:c r="J18" s="3" t="str">
        <x:f>IF(COUNTA(A18:H18)=0,"",IF(OR(A18="",NOT(ISNUMBER(B18)),C18="",D18="",E18=""),"Ошибка: обязательные поля",IF(COUNTIFS($A$12:$A$211,A18)&gt;1,"Ошибка: повтор ID",IF(AND(C18&lt;&gt;"Операционная",C18&lt;&gt;"Инвестиционная",C18&lt;&gt;"Финансовая",C18&lt;&gt;"Внутренний перевод"),"Ошибка: вид деятельности",IF(OR(AND(F18&lt;&gt;"",NOT(ISNUMBER(F18))),AND(G18&lt;&gt;"",NOT(ISNUMBER(G18))),F18&lt;0,G18&lt;0,AND(F18&gt;0,G18&gt;0),SUM(F18:G18)=0),"Ошибка: одна сумма &gt; 0","OK")))))</x:f>
        <x:v>OK</x:v>
      </x:c>
      <x:c r="K18" s="29" t="str">
        <x:f>IF(OR(A18="",C18&lt;&gt;"Внутренний перевод",H18=""),"",SUMIFS($F$12:$F$211,$H$12:$H$211,H18,$C$12:$C$211,"Внутренний перевод")-SUMIFS($G$12:$G$211,$H$12:$H$211,H18,$C$12:$C$211,"Внутренний перевод"))</x:f>
      </x:c>
      <x:c r="L18" s="3" t="str">
        <x:f>IF(OR(A18="",C18&lt;&gt;"Внутренний перевод"),"",IF(H18="","Ошибка: нет ID перевода",IF(OR(COUNTIFS($H$12:$H$211,H18,$C$12:$C$211,"Внутренний перевод")&lt;&gt;2,ABS(K18)&gt;0.01,COUNTIFS($H$12:$H$211,H18,$B$12:$B$211,B18)&lt;&gt;2,COUNTIFS($H$12:$H$211,H18,$E$12:$E$211,E18)&lt;&gt;1),"Ошибка: проверьте пару","OK")))</x:f>
      </x:c>
    </x:row>
    <x:row r="19" ht="21" customHeight="1">
      <x:c r="A19" s="8" t="str">
        <x:v>Д-008</x:v>
      </x:c>
      <x:c r="B19" s="9" t="n">
        <x:v>46280</x:v>
      </x:c>
      <x:c r="C19" s="8" t="str">
        <x:v>Финансовая</x:v>
      </x:c>
      <x:c r="D19" s="8" t="str">
        <x:v>Основной долг</x:v>
      </x:c>
      <x:c r="E19" s="8" t="str">
        <x:v>Счёт 1</x:v>
      </x:c>
      <x:c r="F19" s="10"/>
      <x:c r="G19" s="10" t="n">
        <x:v>19000</x:v>
      </x:c>
      <x:c r="H19" s="8"/>
      <x:c r="I19" s="27" t="n">
        <x:f>IF(OR(A19="",AND(F19&lt;&gt;"",NOT(ISNUMBER(F19))),AND(G19&lt;&gt;"",NOT(ISNUMBER(G19)))),"",IF(C19="Внутренний перевод",0,F19-G19))</x:f>
        <x:v>-19000</x:v>
      </x:c>
      <x:c r="J19" s="3" t="str">
        <x:f>IF(COUNTA(A19:H19)=0,"",IF(OR(A19="",NOT(ISNUMBER(B19)),C19="",D19="",E19=""),"Ошибка: обязательные поля",IF(COUNTIFS($A$12:$A$211,A19)&gt;1,"Ошибка: повтор ID",IF(AND(C19&lt;&gt;"Операционная",C19&lt;&gt;"Инвестиционная",C19&lt;&gt;"Финансовая",C19&lt;&gt;"Внутренний перевод"),"Ошибка: вид деятельности",IF(OR(AND(F19&lt;&gt;"",NOT(ISNUMBER(F19))),AND(G19&lt;&gt;"",NOT(ISNUMBER(G19))),F19&lt;0,G19&lt;0,AND(F19&gt;0,G19&gt;0),SUM(F19:G19)=0),"Ошибка: одна сумма &gt; 0","OK")))))</x:f>
        <x:v>OK</x:v>
      </x:c>
      <x:c r="K19" s="29" t="str">
        <x:f>IF(OR(A19="",C19&lt;&gt;"Внутренний перевод",H19=""),"",SUMIFS($F$12:$F$211,$H$12:$H$211,H19,$C$12:$C$211,"Внутренний перевод")-SUMIFS($G$12:$G$211,$H$12:$H$211,H19,$C$12:$C$211,"Внутренний перевод"))</x:f>
      </x:c>
      <x:c r="L19" s="3" t="str">
        <x:f>IF(OR(A19="",C19&lt;&gt;"Внутренний перевод"),"",IF(H19="","Ошибка: нет ID перевода",IF(OR(COUNTIFS($H$12:$H$211,H19,$C$12:$C$211,"Внутренний перевод")&lt;&gt;2,ABS(K19)&gt;0.01,COUNTIFS($H$12:$H$211,H19,$B$12:$B$211,B19)&lt;&gt;2,COUNTIFS($H$12:$H$211,H19,$E$12:$E$211,E19)&lt;&gt;1),"Ошибка: проверьте пару","OK")))</x:f>
      </x:c>
    </x:row>
    <x:row r="20" ht="21" customHeight="1">
      <x:c r="A20" s="8" t="str">
        <x:v>Д-009</x:v>
      </x:c>
      <x:c r="B20" s="9" t="n">
        <x:v>46285</x:v>
      </x:c>
      <x:c r="C20" s="8" t="str">
        <x:v>Внутренний перевод</x:v>
      </x:c>
      <x:c r="D20" s="8" t="str">
        <x:v>Между своими счетами</x:v>
      </x:c>
      <x:c r="E20" s="8" t="str">
        <x:v>Счёт 1</x:v>
      </x:c>
      <x:c r="F20" s="10"/>
      <x:c r="G20" s="10" t="n">
        <x:v>40000</x:v>
      </x:c>
      <x:c r="H20" s="8" t="str">
        <x:v>ВП-001</x:v>
      </x:c>
      <x:c r="I20" s="27" t="n">
        <x:f>IF(OR(A20="",AND(F20&lt;&gt;"",NOT(ISNUMBER(F20))),AND(G20&lt;&gt;"",NOT(ISNUMBER(G20)))),"",IF(C20="Внутренний перевод",0,F20-G20))</x:f>
        <x:v>0</x:v>
      </x:c>
      <x:c r="J20" s="3" t="str">
        <x:f>IF(COUNTA(A20:H20)=0,"",IF(OR(A20="",NOT(ISNUMBER(B20)),C20="",D20="",E20=""),"Ошибка: обязательные поля",IF(COUNTIFS($A$12:$A$211,A20)&gt;1,"Ошибка: повтор ID",IF(AND(C20&lt;&gt;"Операционная",C20&lt;&gt;"Инвестиционная",C20&lt;&gt;"Финансовая",C20&lt;&gt;"Внутренний перевод"),"Ошибка: вид деятельности",IF(OR(AND(F20&lt;&gt;"",NOT(ISNUMBER(F20))),AND(G20&lt;&gt;"",NOT(ISNUMBER(G20))),F20&lt;0,G20&lt;0,AND(F20&gt;0,G20&gt;0),SUM(F20:G20)=0),"Ошибка: одна сумма &gt; 0","OK")))))</x:f>
        <x:v>OK</x:v>
      </x:c>
      <x:c r="K20" s="29" t="n">
        <x:f>IF(OR(A20="",C20&lt;&gt;"Внутренний перевод",H20=""),"",SUMIFS($F$12:$F$211,$H$12:$H$211,H20,$C$12:$C$211,"Внутренний перевод")-SUMIFS($G$12:$G$211,$H$12:$H$211,H20,$C$12:$C$211,"Внутренний перевод"))</x:f>
        <x:v>0</x:v>
      </x:c>
      <x:c r="L20" s="3" t="str">
        <x:f>IF(OR(A20="",C20&lt;&gt;"Внутренний перевод"),"",IF(H20="","Ошибка: нет ID перевода",IF(OR(COUNTIFS($H$12:$H$211,H20,$C$12:$C$211,"Внутренний перевод")&lt;&gt;2,ABS(K20)&gt;0.01,COUNTIFS($H$12:$H$211,H20,$B$12:$B$211,B20)&lt;&gt;2,COUNTIFS($H$12:$H$211,H20,$E$12:$E$211,E20)&lt;&gt;1),"Ошибка: проверьте пару","OK")))</x:f>
        <x:v>OK</x:v>
      </x:c>
    </x:row>
    <x:row r="21" ht="21" customHeight="1">
      <x:c r="A21" s="8" t="str">
        <x:v>Д-010</x:v>
      </x:c>
      <x:c r="B21" s="9" t="n">
        <x:v>46285</x:v>
      </x:c>
      <x:c r="C21" s="8" t="str">
        <x:v>Внутренний перевод</x:v>
      </x:c>
      <x:c r="D21" s="8" t="str">
        <x:v>Между своими счетами</x:v>
      </x:c>
      <x:c r="E21" s="8" t="str">
        <x:v>Счёт 2</x:v>
      </x:c>
      <x:c r="F21" s="10" t="n">
        <x:v>40000</x:v>
      </x:c>
      <x:c r="G21" s="10"/>
      <x:c r="H21" s="8" t="str">
        <x:v>ВП-001</x:v>
      </x:c>
      <x:c r="I21" s="27" t="n">
        <x:f>IF(OR(A21="",AND(F21&lt;&gt;"",NOT(ISNUMBER(F21))),AND(G21&lt;&gt;"",NOT(ISNUMBER(G21)))),"",IF(C21="Внутренний перевод",0,F21-G21))</x:f>
        <x:v>0</x:v>
      </x:c>
      <x:c r="J21" s="3" t="str">
        <x:f>IF(COUNTA(A21:H21)=0,"",IF(OR(A21="",NOT(ISNUMBER(B21)),C21="",D21="",E21=""),"Ошибка: обязательные поля",IF(COUNTIFS($A$12:$A$211,A21)&gt;1,"Ошибка: повтор ID",IF(AND(C21&lt;&gt;"Операционная",C21&lt;&gt;"Инвестиционная",C21&lt;&gt;"Финансовая",C21&lt;&gt;"Внутренний перевод"),"Ошибка: вид деятельности",IF(OR(AND(F21&lt;&gt;"",NOT(ISNUMBER(F21))),AND(G21&lt;&gt;"",NOT(ISNUMBER(G21))),F21&lt;0,G21&lt;0,AND(F21&gt;0,G21&gt;0),SUM(F21:G21)=0),"Ошибка: одна сумма &gt; 0","OK")))))</x:f>
        <x:v>OK</x:v>
      </x:c>
      <x:c r="K21" s="29" t="n">
        <x:f>IF(OR(A21="",C21&lt;&gt;"Внутренний перевод",H21=""),"",SUMIFS($F$12:$F$211,$H$12:$H$211,H21,$C$12:$C$211,"Внутренний перевод")-SUMIFS($G$12:$G$211,$H$12:$H$211,H21,$C$12:$C$211,"Внутренний перевод"))</x:f>
        <x:v>0</x:v>
      </x:c>
      <x:c r="L21" s="3" t="str">
        <x:f>IF(OR(A21="",C21&lt;&gt;"Внутренний перевод"),"",IF(H21="","Ошибка: нет ID перевода",IF(OR(COUNTIFS($H$12:$H$211,H21,$C$12:$C$211,"Внутренний перевод")&lt;&gt;2,ABS(K21)&gt;0.01,COUNTIFS($H$12:$H$211,H21,$B$12:$B$211,B21)&lt;&gt;2,COUNTIFS($H$12:$H$211,H21,$E$12:$E$211,E21)&lt;&gt;1),"Ошибка: проверьте пару","OK")))</x:f>
        <x:v>OK</x:v>
      </x:c>
    </x:row>
    <x:row r="22" ht="21" customHeight="1">
      <x:c r="A22" s="8"/>
      <x:c r="B22" s="9"/>
      <x:c r="C22" s="8"/>
      <x:c r="D22" s="8"/>
      <x:c r="E22" s="8"/>
      <x:c r="F22" s="10"/>
      <x:c r="G22" s="10"/>
      <x:c r="H22" s="8"/>
      <x:c r="I22" s="27" t="str">
        <x:f>IF(OR(A22="",AND(F22&lt;&gt;"",NOT(ISNUMBER(F22))),AND(G22&lt;&gt;"",NOT(ISNUMBER(G22)))),"",IF(C22="Внутренний перевод",0,F22-G22))</x:f>
      </x:c>
      <x:c r="J22" s="3" t="str">
        <x:f>IF(COUNTA(A22:H22)=0,"",IF(OR(A22="",NOT(ISNUMBER(B22)),C22="",D22="",E22=""),"Ошибка: обязательные поля",IF(COUNTIFS($A$12:$A$211,A22)&gt;1,"Ошибка: повтор ID",IF(AND(C22&lt;&gt;"Операционная",C22&lt;&gt;"Инвестиционная",C22&lt;&gt;"Финансовая",C22&lt;&gt;"Внутренний перевод"),"Ошибка: вид деятельности",IF(OR(AND(F22&lt;&gt;"",NOT(ISNUMBER(F22))),AND(G22&lt;&gt;"",NOT(ISNUMBER(G22))),F22&lt;0,G22&lt;0,AND(F22&gt;0,G22&gt;0),SUM(F22:G22)=0),"Ошибка: одна сумма &gt; 0","OK")))))</x:f>
      </x:c>
      <x:c r="K22" s="29" t="str">
        <x:f>IF(OR(A22="",C22&lt;&gt;"Внутренний перевод",H22=""),"",SUMIFS($F$12:$F$211,$H$12:$H$211,H22,$C$12:$C$211,"Внутренний перевод")-SUMIFS($G$12:$G$211,$H$12:$H$211,H22,$C$12:$C$211,"Внутренний перевод"))</x:f>
      </x:c>
      <x:c r="L22" s="3" t="str">
        <x:f>IF(OR(A22="",C22&lt;&gt;"Внутренний перевод"),"",IF(H22="","Ошибка: нет ID перевода",IF(OR(COUNTIFS($H$12:$H$211,H22,$C$12:$C$211,"Внутренний перевод")&lt;&gt;2,ABS(K22)&gt;0.01,COUNTIFS($H$12:$H$211,H22,$B$12:$B$211,B22)&lt;&gt;2,COUNTIFS($H$12:$H$211,H22,$E$12:$E$211,E22)&lt;&gt;1),"Ошибка: проверьте пару","OK")))</x:f>
      </x:c>
    </x:row>
    <x:row r="23" ht="21" customHeight="1">
      <x:c r="A23" s="8"/>
      <x:c r="B23" s="9"/>
      <x:c r="C23" s="8"/>
      <x:c r="D23" s="8"/>
      <x:c r="E23" s="8"/>
      <x:c r="F23" s="10"/>
      <x:c r="G23" s="10"/>
      <x:c r="H23" s="8"/>
      <x:c r="I23" s="27" t="str">
        <x:f>IF(OR(A23="",AND(F23&lt;&gt;"",NOT(ISNUMBER(F23))),AND(G23&lt;&gt;"",NOT(ISNUMBER(G23)))),"",IF(C23="Внутренний перевод",0,F23-G23))</x:f>
      </x:c>
      <x:c r="J23" s="3" t="str">
        <x:f>IF(COUNTA(A23:H23)=0,"",IF(OR(A23="",NOT(ISNUMBER(B23)),C23="",D23="",E23=""),"Ошибка: обязательные поля",IF(COUNTIFS($A$12:$A$211,A23)&gt;1,"Ошибка: повтор ID",IF(AND(C23&lt;&gt;"Операционная",C23&lt;&gt;"Инвестиционная",C23&lt;&gt;"Финансовая",C23&lt;&gt;"Внутренний перевод"),"Ошибка: вид деятельности",IF(OR(AND(F23&lt;&gt;"",NOT(ISNUMBER(F23))),AND(G23&lt;&gt;"",NOT(ISNUMBER(G23))),F23&lt;0,G23&lt;0,AND(F23&gt;0,G23&gt;0),SUM(F23:G23)=0),"Ошибка: одна сумма &gt; 0","OK")))))</x:f>
      </x:c>
      <x:c r="K23" s="29" t="str">
        <x:f>IF(OR(A23="",C23&lt;&gt;"Внутренний перевод",H23=""),"",SUMIFS($F$12:$F$211,$H$12:$H$211,H23,$C$12:$C$211,"Внутренний перевод")-SUMIFS($G$12:$G$211,$H$12:$H$211,H23,$C$12:$C$211,"Внутренний перевод"))</x:f>
      </x:c>
      <x:c r="L23" s="3" t="str">
        <x:f>IF(OR(A23="",C23&lt;&gt;"Внутренний перевод"),"",IF(H23="","Ошибка: нет ID перевода",IF(OR(COUNTIFS($H$12:$H$211,H23,$C$12:$C$211,"Внутренний перевод")&lt;&gt;2,ABS(K23)&gt;0.01,COUNTIFS($H$12:$H$211,H23,$B$12:$B$211,B23)&lt;&gt;2,COUNTIFS($H$12:$H$211,H23,$E$12:$E$211,E23)&lt;&gt;1),"Ошибка: проверьте пару","OK")))</x:f>
      </x:c>
    </x:row>
    <x:row r="24" ht="21" customHeight="1">
      <x:c r="A24" s="8"/>
      <x:c r="B24" s="9"/>
      <x:c r="C24" s="8"/>
      <x:c r="D24" s="8"/>
      <x:c r="E24" s="8"/>
      <x:c r="F24" s="10"/>
      <x:c r="G24" s="10"/>
      <x:c r="H24" s="8"/>
      <x:c r="I24" s="27" t="str">
        <x:f>IF(OR(A24="",AND(F24&lt;&gt;"",NOT(ISNUMBER(F24))),AND(G24&lt;&gt;"",NOT(ISNUMBER(G24)))),"",IF(C24="Внутренний перевод",0,F24-G24))</x:f>
      </x:c>
      <x:c r="J24" s="3" t="str">
        <x:f>IF(COUNTA(A24:H24)=0,"",IF(OR(A24="",NOT(ISNUMBER(B24)),C24="",D24="",E24=""),"Ошибка: обязательные поля",IF(COUNTIFS($A$12:$A$211,A24)&gt;1,"Ошибка: повтор ID",IF(AND(C24&lt;&gt;"Операционная",C24&lt;&gt;"Инвестиционная",C24&lt;&gt;"Финансовая",C24&lt;&gt;"Внутренний перевод"),"Ошибка: вид деятельности",IF(OR(AND(F24&lt;&gt;"",NOT(ISNUMBER(F24))),AND(G24&lt;&gt;"",NOT(ISNUMBER(G24))),F24&lt;0,G24&lt;0,AND(F24&gt;0,G24&gt;0),SUM(F24:G24)=0),"Ошибка: одна сумма &gt; 0","OK")))))</x:f>
      </x:c>
      <x:c r="K24" s="29" t="str">
        <x:f>IF(OR(A24="",C24&lt;&gt;"Внутренний перевод",H24=""),"",SUMIFS($F$12:$F$211,$H$12:$H$211,H24,$C$12:$C$211,"Внутренний перевод")-SUMIFS($G$12:$G$211,$H$12:$H$211,H24,$C$12:$C$211,"Внутренний перевод"))</x:f>
      </x:c>
      <x:c r="L24" s="3" t="str">
        <x:f>IF(OR(A24="",C24&lt;&gt;"Внутренний перевод"),"",IF(H24="","Ошибка: нет ID перевода",IF(OR(COUNTIFS($H$12:$H$211,H24,$C$12:$C$211,"Внутренний перевод")&lt;&gt;2,ABS(K24)&gt;0.01,COUNTIFS($H$12:$H$211,H24,$B$12:$B$211,B24)&lt;&gt;2,COUNTIFS($H$12:$H$211,H24,$E$12:$E$211,E24)&lt;&gt;1),"Ошибка: проверьте пару","OK")))</x:f>
      </x:c>
    </x:row>
    <x:row r="25" ht="21" customHeight="1">
      <x:c r="A25" s="8"/>
      <x:c r="B25" s="9"/>
      <x:c r="C25" s="8"/>
      <x:c r="D25" s="8"/>
      <x:c r="E25" s="8"/>
      <x:c r="F25" s="10"/>
      <x:c r="G25" s="10"/>
      <x:c r="H25" s="8"/>
      <x:c r="I25" s="27" t="str">
        <x:f>IF(OR(A25="",AND(F25&lt;&gt;"",NOT(ISNUMBER(F25))),AND(G25&lt;&gt;"",NOT(ISNUMBER(G25)))),"",IF(C25="Внутренний перевод",0,F25-G25))</x:f>
      </x:c>
      <x:c r="J25" s="3" t="str">
        <x:f>IF(COUNTA(A25:H25)=0,"",IF(OR(A25="",NOT(ISNUMBER(B25)),C25="",D25="",E25=""),"Ошибка: обязательные поля",IF(COUNTIFS($A$12:$A$211,A25)&gt;1,"Ошибка: повтор ID",IF(AND(C25&lt;&gt;"Операционная",C25&lt;&gt;"Инвестиционная",C25&lt;&gt;"Финансовая",C25&lt;&gt;"Внутренний перевод"),"Ошибка: вид деятельности",IF(OR(AND(F25&lt;&gt;"",NOT(ISNUMBER(F25))),AND(G25&lt;&gt;"",NOT(ISNUMBER(G25))),F25&lt;0,G25&lt;0,AND(F25&gt;0,G25&gt;0),SUM(F25:G25)=0),"Ошибка: одна сумма &gt; 0","OK")))))</x:f>
      </x:c>
      <x:c r="K25" s="29" t="str">
        <x:f>IF(OR(A25="",C25&lt;&gt;"Внутренний перевод",H25=""),"",SUMIFS($F$12:$F$211,$H$12:$H$211,H25,$C$12:$C$211,"Внутренний перевод")-SUMIFS($G$12:$G$211,$H$12:$H$211,H25,$C$12:$C$211,"Внутренний перевод"))</x:f>
      </x:c>
      <x:c r="L25" s="3" t="str">
        <x:f>IF(OR(A25="",C25&lt;&gt;"Внутренний перевод"),"",IF(H25="","Ошибка: нет ID перевода",IF(OR(COUNTIFS($H$12:$H$211,H25,$C$12:$C$211,"Внутренний перевод")&lt;&gt;2,ABS(K25)&gt;0.01,COUNTIFS($H$12:$H$211,H25,$B$12:$B$211,B25)&lt;&gt;2,COUNTIFS($H$12:$H$211,H25,$E$12:$E$211,E25)&lt;&gt;1),"Ошибка: проверьте пару","OK")))</x:f>
      </x:c>
    </x:row>
    <x:row r="26" ht="21" customHeight="1">
      <x:c r="A26" s="8"/>
      <x:c r="B26" s="9"/>
      <x:c r="C26" s="8"/>
      <x:c r="D26" s="8"/>
      <x:c r="E26" s="8"/>
      <x:c r="F26" s="10"/>
      <x:c r="G26" s="10"/>
      <x:c r="H26" s="8"/>
      <x:c r="I26" s="27" t="str">
        <x:f>IF(OR(A26="",AND(F26&lt;&gt;"",NOT(ISNUMBER(F26))),AND(G26&lt;&gt;"",NOT(ISNUMBER(G26)))),"",IF(C26="Внутренний перевод",0,F26-G26))</x:f>
      </x:c>
      <x:c r="J26" s="3" t="str">
        <x:f>IF(COUNTA(A26:H26)=0,"",IF(OR(A26="",NOT(ISNUMBER(B26)),C26="",D26="",E26=""),"Ошибка: обязательные поля",IF(COUNTIFS($A$12:$A$211,A26)&gt;1,"Ошибка: повтор ID",IF(AND(C26&lt;&gt;"Операционная",C26&lt;&gt;"Инвестиционная",C26&lt;&gt;"Финансовая",C26&lt;&gt;"Внутренний перевод"),"Ошибка: вид деятельности",IF(OR(AND(F26&lt;&gt;"",NOT(ISNUMBER(F26))),AND(G26&lt;&gt;"",NOT(ISNUMBER(G26))),F26&lt;0,G26&lt;0,AND(F26&gt;0,G26&gt;0),SUM(F26:G26)=0),"Ошибка: одна сумма &gt; 0","OK")))))</x:f>
      </x:c>
      <x:c r="K26" s="29" t="str">
        <x:f>IF(OR(A26="",C26&lt;&gt;"Внутренний перевод",H26=""),"",SUMIFS($F$12:$F$211,$H$12:$H$211,H26,$C$12:$C$211,"Внутренний перевод")-SUMIFS($G$12:$G$211,$H$12:$H$211,H26,$C$12:$C$211,"Внутренний перевод"))</x:f>
      </x:c>
      <x:c r="L26" s="3" t="str">
        <x:f>IF(OR(A26="",C26&lt;&gt;"Внутренний перевод"),"",IF(H26="","Ошибка: нет ID перевода",IF(OR(COUNTIFS($H$12:$H$211,H26,$C$12:$C$211,"Внутренний перевод")&lt;&gt;2,ABS(K26)&gt;0.01,COUNTIFS($H$12:$H$211,H26,$B$12:$B$211,B26)&lt;&gt;2,COUNTIFS($H$12:$H$211,H26,$E$12:$E$211,E26)&lt;&gt;1),"Ошибка: проверьте пару","OK")))</x:f>
      </x:c>
    </x:row>
    <x:row r="27" ht="21" customHeight="1">
      <x:c r="A27" s="8"/>
      <x:c r="B27" s="9"/>
      <x:c r="C27" s="8"/>
      <x:c r="D27" s="8"/>
      <x:c r="E27" s="8"/>
      <x:c r="F27" s="10"/>
      <x:c r="G27" s="10"/>
      <x:c r="H27" s="8"/>
      <x:c r="I27" s="27" t="str">
        <x:f>IF(OR(A27="",AND(F27&lt;&gt;"",NOT(ISNUMBER(F27))),AND(G27&lt;&gt;"",NOT(ISNUMBER(G27)))),"",IF(C27="Внутренний перевод",0,F27-G27))</x:f>
      </x:c>
      <x:c r="J27" s="3" t="str">
        <x:f>IF(COUNTA(A27:H27)=0,"",IF(OR(A27="",NOT(ISNUMBER(B27)),C27="",D27="",E27=""),"Ошибка: обязательные поля",IF(COUNTIFS($A$12:$A$211,A27)&gt;1,"Ошибка: повтор ID",IF(AND(C27&lt;&gt;"Операционная",C27&lt;&gt;"Инвестиционная",C27&lt;&gt;"Финансовая",C27&lt;&gt;"Внутренний перевод"),"Ошибка: вид деятельности",IF(OR(AND(F27&lt;&gt;"",NOT(ISNUMBER(F27))),AND(G27&lt;&gt;"",NOT(ISNUMBER(G27))),F27&lt;0,G27&lt;0,AND(F27&gt;0,G27&gt;0),SUM(F27:G27)=0),"Ошибка: одна сумма &gt; 0","OK")))))</x:f>
      </x:c>
      <x:c r="K27" s="29" t="str">
        <x:f>IF(OR(A27="",C27&lt;&gt;"Внутренний перевод",H27=""),"",SUMIFS($F$12:$F$211,$H$12:$H$211,H27,$C$12:$C$211,"Внутренний перевод")-SUMIFS($G$12:$G$211,$H$12:$H$211,H27,$C$12:$C$211,"Внутренний перевод"))</x:f>
      </x:c>
      <x:c r="L27" s="3" t="str">
        <x:f>IF(OR(A27="",C27&lt;&gt;"Внутренний перевод"),"",IF(H27="","Ошибка: нет ID перевода",IF(OR(COUNTIFS($H$12:$H$211,H27,$C$12:$C$211,"Внутренний перевод")&lt;&gt;2,ABS(K27)&gt;0.01,COUNTIFS($H$12:$H$211,H27,$B$12:$B$211,B27)&lt;&gt;2,COUNTIFS($H$12:$H$211,H27,$E$12:$E$211,E27)&lt;&gt;1),"Ошибка: проверьте пару","OK")))</x:f>
      </x:c>
    </x:row>
    <x:row r="28" ht="21" customHeight="1">
      <x:c r="A28" s="8"/>
      <x:c r="B28" s="9"/>
      <x:c r="C28" s="8"/>
      <x:c r="D28" s="8"/>
      <x:c r="E28" s="8"/>
      <x:c r="F28" s="10"/>
      <x:c r="G28" s="10"/>
      <x:c r="H28" s="8"/>
      <x:c r="I28" s="27" t="str">
        <x:f>IF(OR(A28="",AND(F28&lt;&gt;"",NOT(ISNUMBER(F28))),AND(G28&lt;&gt;"",NOT(ISNUMBER(G28)))),"",IF(C28="Внутренний перевод",0,F28-G28))</x:f>
      </x:c>
      <x:c r="J28" s="3" t="str">
        <x:f>IF(COUNTA(A28:H28)=0,"",IF(OR(A28="",NOT(ISNUMBER(B28)),C28="",D28="",E28=""),"Ошибка: обязательные поля",IF(COUNTIFS($A$12:$A$211,A28)&gt;1,"Ошибка: повтор ID",IF(AND(C28&lt;&gt;"Операционная",C28&lt;&gt;"Инвестиционная",C28&lt;&gt;"Финансовая",C28&lt;&gt;"Внутренний перевод"),"Ошибка: вид деятельности",IF(OR(AND(F28&lt;&gt;"",NOT(ISNUMBER(F28))),AND(G28&lt;&gt;"",NOT(ISNUMBER(G28))),F28&lt;0,G28&lt;0,AND(F28&gt;0,G28&gt;0),SUM(F28:G28)=0),"Ошибка: одна сумма &gt; 0","OK")))))</x:f>
      </x:c>
      <x:c r="K28" s="29" t="str">
        <x:f>IF(OR(A28="",C28&lt;&gt;"Внутренний перевод",H28=""),"",SUMIFS($F$12:$F$211,$H$12:$H$211,H28,$C$12:$C$211,"Внутренний перевод")-SUMIFS($G$12:$G$211,$H$12:$H$211,H28,$C$12:$C$211,"Внутренний перевод"))</x:f>
      </x:c>
      <x:c r="L28" s="3" t="str">
        <x:f>IF(OR(A28="",C28&lt;&gt;"Внутренний перевод"),"",IF(H28="","Ошибка: нет ID перевода",IF(OR(COUNTIFS($H$12:$H$211,H28,$C$12:$C$211,"Внутренний перевод")&lt;&gt;2,ABS(K28)&gt;0.01,COUNTIFS($H$12:$H$211,H28,$B$12:$B$211,B28)&lt;&gt;2,COUNTIFS($H$12:$H$211,H28,$E$12:$E$211,E28)&lt;&gt;1),"Ошибка: проверьте пару","OK")))</x:f>
      </x:c>
    </x:row>
    <x:row r="29" ht="21" customHeight="1">
      <x:c r="A29" s="8"/>
      <x:c r="B29" s="9"/>
      <x:c r="C29" s="8"/>
      <x:c r="D29" s="8"/>
      <x:c r="E29" s="8"/>
      <x:c r="F29" s="10"/>
      <x:c r="G29" s="10"/>
      <x:c r="H29" s="8"/>
      <x:c r="I29" s="27" t="str">
        <x:f>IF(OR(A29="",AND(F29&lt;&gt;"",NOT(ISNUMBER(F29))),AND(G29&lt;&gt;"",NOT(ISNUMBER(G29)))),"",IF(C29="Внутренний перевод",0,F29-G29))</x:f>
      </x:c>
      <x:c r="J29" s="3" t="str">
        <x:f>IF(COUNTA(A29:H29)=0,"",IF(OR(A29="",NOT(ISNUMBER(B29)),C29="",D29="",E29=""),"Ошибка: обязательные поля",IF(COUNTIFS($A$12:$A$211,A29)&gt;1,"Ошибка: повтор ID",IF(AND(C29&lt;&gt;"Операционная",C29&lt;&gt;"Инвестиционная",C29&lt;&gt;"Финансовая",C29&lt;&gt;"Внутренний перевод"),"Ошибка: вид деятельности",IF(OR(AND(F29&lt;&gt;"",NOT(ISNUMBER(F29))),AND(G29&lt;&gt;"",NOT(ISNUMBER(G29))),F29&lt;0,G29&lt;0,AND(F29&gt;0,G29&gt;0),SUM(F29:G29)=0),"Ошибка: одна сумма &gt; 0","OK")))))</x:f>
      </x:c>
      <x:c r="K29" s="29" t="str">
        <x:f>IF(OR(A29="",C29&lt;&gt;"Внутренний перевод",H29=""),"",SUMIFS($F$12:$F$211,$H$12:$H$211,H29,$C$12:$C$211,"Внутренний перевод")-SUMIFS($G$12:$G$211,$H$12:$H$211,H29,$C$12:$C$211,"Внутренний перевод"))</x:f>
      </x:c>
      <x:c r="L29" s="3" t="str">
        <x:f>IF(OR(A29="",C29&lt;&gt;"Внутренний перевод"),"",IF(H29="","Ошибка: нет ID перевода",IF(OR(COUNTIFS($H$12:$H$211,H29,$C$12:$C$211,"Внутренний перевод")&lt;&gt;2,ABS(K29)&gt;0.01,COUNTIFS($H$12:$H$211,H29,$B$12:$B$211,B29)&lt;&gt;2,COUNTIFS($H$12:$H$211,H29,$E$12:$E$211,E29)&lt;&gt;1),"Ошибка: проверьте пару","OK")))</x:f>
      </x:c>
    </x:row>
    <x:row r="30" ht="21" customHeight="1">
      <x:c r="A30" s="8"/>
      <x:c r="B30" s="9"/>
      <x:c r="C30" s="8"/>
      <x:c r="D30" s="8"/>
      <x:c r="E30" s="8"/>
      <x:c r="F30" s="10"/>
      <x:c r="G30" s="10"/>
      <x:c r="H30" s="8"/>
      <x:c r="I30" s="27" t="str">
        <x:f>IF(OR(A30="",AND(F30&lt;&gt;"",NOT(ISNUMBER(F30))),AND(G30&lt;&gt;"",NOT(ISNUMBER(G30)))),"",IF(C30="Внутренний перевод",0,F30-G30))</x:f>
      </x:c>
      <x:c r="J30" s="3" t="str">
        <x:f>IF(COUNTA(A30:H30)=0,"",IF(OR(A30="",NOT(ISNUMBER(B30)),C30="",D30="",E30=""),"Ошибка: обязательные поля",IF(COUNTIFS($A$12:$A$211,A30)&gt;1,"Ошибка: повтор ID",IF(AND(C30&lt;&gt;"Операционная",C30&lt;&gt;"Инвестиционная",C30&lt;&gt;"Финансовая",C30&lt;&gt;"Внутренний перевод"),"Ошибка: вид деятельности",IF(OR(AND(F30&lt;&gt;"",NOT(ISNUMBER(F30))),AND(G30&lt;&gt;"",NOT(ISNUMBER(G30))),F30&lt;0,G30&lt;0,AND(F30&gt;0,G30&gt;0),SUM(F30:G30)=0),"Ошибка: одна сумма &gt; 0","OK")))))</x:f>
      </x:c>
      <x:c r="K30" s="29" t="str">
        <x:f>IF(OR(A30="",C30&lt;&gt;"Внутренний перевод",H30=""),"",SUMIFS($F$12:$F$211,$H$12:$H$211,H30,$C$12:$C$211,"Внутренний перевод")-SUMIFS($G$12:$G$211,$H$12:$H$211,H30,$C$12:$C$211,"Внутренний перевод"))</x:f>
      </x:c>
      <x:c r="L30" s="3" t="str">
        <x:f>IF(OR(A30="",C30&lt;&gt;"Внутренний перевод"),"",IF(H30="","Ошибка: нет ID перевода",IF(OR(COUNTIFS($H$12:$H$211,H30,$C$12:$C$211,"Внутренний перевод")&lt;&gt;2,ABS(K30)&gt;0.01,COUNTIFS($H$12:$H$211,H30,$B$12:$B$211,B30)&lt;&gt;2,COUNTIFS($H$12:$H$211,H30,$E$12:$E$211,E30)&lt;&gt;1),"Ошибка: проверьте пару","OK")))</x:f>
      </x:c>
    </x:row>
    <x:row r="31" ht="21" customHeight="1">
      <x:c r="A31" s="8"/>
      <x:c r="B31" s="9"/>
      <x:c r="C31" s="8"/>
      <x:c r="D31" s="8"/>
      <x:c r="E31" s="8"/>
      <x:c r="F31" s="10"/>
      <x:c r="G31" s="10"/>
      <x:c r="H31" s="8"/>
      <x:c r="I31" s="27" t="str">
        <x:f>IF(OR(A31="",AND(F31&lt;&gt;"",NOT(ISNUMBER(F31))),AND(G31&lt;&gt;"",NOT(ISNUMBER(G31)))),"",IF(C31="Внутренний перевод",0,F31-G31))</x:f>
      </x:c>
      <x:c r="J31" s="3" t="str">
        <x:f>IF(COUNTA(A31:H31)=0,"",IF(OR(A31="",NOT(ISNUMBER(B31)),C31="",D31="",E31=""),"Ошибка: обязательные поля",IF(COUNTIFS($A$12:$A$211,A31)&gt;1,"Ошибка: повтор ID",IF(AND(C31&lt;&gt;"Операционная",C31&lt;&gt;"Инвестиционная",C31&lt;&gt;"Финансовая",C31&lt;&gt;"Внутренний перевод"),"Ошибка: вид деятельности",IF(OR(AND(F31&lt;&gt;"",NOT(ISNUMBER(F31))),AND(G31&lt;&gt;"",NOT(ISNUMBER(G31))),F31&lt;0,G31&lt;0,AND(F31&gt;0,G31&gt;0),SUM(F31:G31)=0),"Ошибка: одна сумма &gt; 0","OK")))))</x:f>
      </x:c>
      <x:c r="K31" s="29" t="str">
        <x:f>IF(OR(A31="",C31&lt;&gt;"Внутренний перевод",H31=""),"",SUMIFS($F$12:$F$211,$H$12:$H$211,H31,$C$12:$C$211,"Внутренний перевод")-SUMIFS($G$12:$G$211,$H$12:$H$211,H31,$C$12:$C$211,"Внутренний перевод"))</x:f>
      </x:c>
      <x:c r="L31" s="3" t="str">
        <x:f>IF(OR(A31="",C31&lt;&gt;"Внутренний перевод"),"",IF(H31="","Ошибка: нет ID перевода",IF(OR(COUNTIFS($H$12:$H$211,H31,$C$12:$C$211,"Внутренний перевод")&lt;&gt;2,ABS(K31)&gt;0.01,COUNTIFS($H$12:$H$211,H31,$B$12:$B$211,B31)&lt;&gt;2,COUNTIFS($H$12:$H$211,H31,$E$12:$E$211,E31)&lt;&gt;1),"Ошибка: проверьте пару","OK")))</x:f>
      </x:c>
    </x:row>
    <x:row r="32" ht="21" customHeight="1">
      <x:c r="A32" s="8"/>
      <x:c r="B32" s="9"/>
      <x:c r="C32" s="8"/>
      <x:c r="D32" s="8"/>
      <x:c r="E32" s="8"/>
      <x:c r="F32" s="10"/>
      <x:c r="G32" s="10"/>
      <x:c r="H32" s="8"/>
      <x:c r="I32" s="27" t="str">
        <x:f>IF(OR(A32="",AND(F32&lt;&gt;"",NOT(ISNUMBER(F32))),AND(G32&lt;&gt;"",NOT(ISNUMBER(G32)))),"",IF(C32="Внутренний перевод",0,F32-G32))</x:f>
      </x:c>
      <x:c r="J32" s="3" t="str">
        <x:f>IF(COUNTA(A32:H32)=0,"",IF(OR(A32="",NOT(ISNUMBER(B32)),C32="",D32="",E32=""),"Ошибка: обязательные поля",IF(COUNTIFS($A$12:$A$211,A32)&gt;1,"Ошибка: повтор ID",IF(AND(C32&lt;&gt;"Операционная",C32&lt;&gt;"Инвестиционная",C32&lt;&gt;"Финансовая",C32&lt;&gt;"Внутренний перевод"),"Ошибка: вид деятельности",IF(OR(AND(F32&lt;&gt;"",NOT(ISNUMBER(F32))),AND(G32&lt;&gt;"",NOT(ISNUMBER(G32))),F32&lt;0,G32&lt;0,AND(F32&gt;0,G32&gt;0),SUM(F32:G32)=0),"Ошибка: одна сумма &gt; 0","OK")))))</x:f>
      </x:c>
      <x:c r="K32" s="29" t="str">
        <x:f>IF(OR(A32="",C32&lt;&gt;"Внутренний перевод",H32=""),"",SUMIFS($F$12:$F$211,$H$12:$H$211,H32,$C$12:$C$211,"Внутренний перевод")-SUMIFS($G$12:$G$211,$H$12:$H$211,H32,$C$12:$C$211,"Внутренний перевод"))</x:f>
      </x:c>
      <x:c r="L32" s="3" t="str">
        <x:f>IF(OR(A32="",C32&lt;&gt;"Внутренний перевод"),"",IF(H32="","Ошибка: нет ID перевода",IF(OR(COUNTIFS($H$12:$H$211,H32,$C$12:$C$211,"Внутренний перевод")&lt;&gt;2,ABS(K32)&gt;0.01,COUNTIFS($H$12:$H$211,H32,$B$12:$B$211,B32)&lt;&gt;2,COUNTIFS($H$12:$H$211,H32,$E$12:$E$211,E32)&lt;&gt;1),"Ошибка: проверьте пару","OK")))</x:f>
      </x:c>
    </x:row>
    <x:row r="33" ht="21" customHeight="1">
      <x:c r="A33" s="8"/>
      <x:c r="B33" s="9"/>
      <x:c r="C33" s="8"/>
      <x:c r="D33" s="8"/>
      <x:c r="E33" s="8"/>
      <x:c r="F33" s="10"/>
      <x:c r="G33" s="10"/>
      <x:c r="H33" s="8"/>
      <x:c r="I33" s="27" t="str">
        <x:f>IF(OR(A33="",AND(F33&lt;&gt;"",NOT(ISNUMBER(F33))),AND(G33&lt;&gt;"",NOT(ISNUMBER(G33)))),"",IF(C33="Внутренний перевод",0,F33-G33))</x:f>
      </x:c>
      <x:c r="J33" s="3" t="str">
        <x:f>IF(COUNTA(A33:H33)=0,"",IF(OR(A33="",NOT(ISNUMBER(B33)),C33="",D33="",E33=""),"Ошибка: обязательные поля",IF(COUNTIFS($A$12:$A$211,A33)&gt;1,"Ошибка: повтор ID",IF(AND(C33&lt;&gt;"Операционная",C33&lt;&gt;"Инвестиционная",C33&lt;&gt;"Финансовая",C33&lt;&gt;"Внутренний перевод"),"Ошибка: вид деятельности",IF(OR(AND(F33&lt;&gt;"",NOT(ISNUMBER(F33))),AND(G33&lt;&gt;"",NOT(ISNUMBER(G33))),F33&lt;0,G33&lt;0,AND(F33&gt;0,G33&gt;0),SUM(F33:G33)=0),"Ошибка: одна сумма &gt; 0","OK")))))</x:f>
      </x:c>
      <x:c r="K33" s="29" t="str">
        <x:f>IF(OR(A33="",C33&lt;&gt;"Внутренний перевод",H33=""),"",SUMIFS($F$12:$F$211,$H$12:$H$211,H33,$C$12:$C$211,"Внутренний перевод")-SUMIFS($G$12:$G$211,$H$12:$H$211,H33,$C$12:$C$211,"Внутренний перевод"))</x:f>
      </x:c>
      <x:c r="L33" s="3" t="str">
        <x:f>IF(OR(A33="",C33&lt;&gt;"Внутренний перевод"),"",IF(H33="","Ошибка: нет ID перевода",IF(OR(COUNTIFS($H$12:$H$211,H33,$C$12:$C$211,"Внутренний перевод")&lt;&gt;2,ABS(K33)&gt;0.01,COUNTIFS($H$12:$H$211,H33,$B$12:$B$211,B33)&lt;&gt;2,COUNTIFS($H$12:$H$211,H33,$E$12:$E$211,E33)&lt;&gt;1),"Ошибка: проверьте пару","OK")))</x:f>
      </x:c>
    </x:row>
    <x:row r="34" ht="21" customHeight="1">
      <x:c r="A34" s="8"/>
      <x:c r="B34" s="9"/>
      <x:c r="C34" s="8"/>
      <x:c r="D34" s="8"/>
      <x:c r="E34" s="8"/>
      <x:c r="F34" s="10"/>
      <x:c r="G34" s="10"/>
      <x:c r="H34" s="8"/>
      <x:c r="I34" s="27" t="str">
        <x:f>IF(OR(A34="",AND(F34&lt;&gt;"",NOT(ISNUMBER(F34))),AND(G34&lt;&gt;"",NOT(ISNUMBER(G34)))),"",IF(C34="Внутренний перевод",0,F34-G34))</x:f>
      </x:c>
      <x:c r="J34" s="3" t="str">
        <x:f>IF(COUNTA(A34:H34)=0,"",IF(OR(A34="",NOT(ISNUMBER(B34)),C34="",D34="",E34=""),"Ошибка: обязательные поля",IF(COUNTIFS($A$12:$A$211,A34)&gt;1,"Ошибка: повтор ID",IF(AND(C34&lt;&gt;"Операционная",C34&lt;&gt;"Инвестиционная",C34&lt;&gt;"Финансовая",C34&lt;&gt;"Внутренний перевод"),"Ошибка: вид деятельности",IF(OR(AND(F34&lt;&gt;"",NOT(ISNUMBER(F34))),AND(G34&lt;&gt;"",NOT(ISNUMBER(G34))),F34&lt;0,G34&lt;0,AND(F34&gt;0,G34&gt;0),SUM(F34:G34)=0),"Ошибка: одна сумма &gt; 0","OK")))))</x:f>
      </x:c>
      <x:c r="K34" s="29" t="str">
        <x:f>IF(OR(A34="",C34&lt;&gt;"Внутренний перевод",H34=""),"",SUMIFS($F$12:$F$211,$H$12:$H$211,H34,$C$12:$C$211,"Внутренний перевод")-SUMIFS($G$12:$G$211,$H$12:$H$211,H34,$C$12:$C$211,"Внутренний перевод"))</x:f>
      </x:c>
      <x:c r="L34" s="3" t="str">
        <x:f>IF(OR(A34="",C34&lt;&gt;"Внутренний перевод"),"",IF(H34="","Ошибка: нет ID перевода",IF(OR(COUNTIFS($H$12:$H$211,H34,$C$12:$C$211,"Внутренний перевод")&lt;&gt;2,ABS(K34)&gt;0.01,COUNTIFS($H$12:$H$211,H34,$B$12:$B$211,B34)&lt;&gt;2,COUNTIFS($H$12:$H$211,H34,$E$12:$E$211,E34)&lt;&gt;1),"Ошибка: проверьте пару","OK")))</x:f>
      </x:c>
    </x:row>
    <x:row r="35" ht="21" customHeight="1">
      <x:c r="A35" s="8"/>
      <x:c r="B35" s="9"/>
      <x:c r="C35" s="8"/>
      <x:c r="D35" s="8"/>
      <x:c r="E35" s="8"/>
      <x:c r="F35" s="10"/>
      <x:c r="G35" s="10"/>
      <x:c r="H35" s="8"/>
      <x:c r="I35" s="27" t="str">
        <x:f>IF(OR(A35="",AND(F35&lt;&gt;"",NOT(ISNUMBER(F35))),AND(G35&lt;&gt;"",NOT(ISNUMBER(G35)))),"",IF(C35="Внутренний перевод",0,F35-G35))</x:f>
      </x:c>
      <x:c r="J35" s="3" t="str">
        <x:f>IF(COUNTA(A35:H35)=0,"",IF(OR(A35="",NOT(ISNUMBER(B35)),C35="",D35="",E35=""),"Ошибка: обязательные поля",IF(COUNTIFS($A$12:$A$211,A35)&gt;1,"Ошибка: повтор ID",IF(AND(C35&lt;&gt;"Операционная",C35&lt;&gt;"Инвестиционная",C35&lt;&gt;"Финансовая",C35&lt;&gt;"Внутренний перевод"),"Ошибка: вид деятельности",IF(OR(AND(F35&lt;&gt;"",NOT(ISNUMBER(F35))),AND(G35&lt;&gt;"",NOT(ISNUMBER(G35))),F35&lt;0,G35&lt;0,AND(F35&gt;0,G35&gt;0),SUM(F35:G35)=0),"Ошибка: одна сумма &gt; 0","OK")))))</x:f>
      </x:c>
      <x:c r="K35" s="29" t="str">
        <x:f>IF(OR(A35="",C35&lt;&gt;"Внутренний перевод",H35=""),"",SUMIFS($F$12:$F$211,$H$12:$H$211,H35,$C$12:$C$211,"Внутренний перевод")-SUMIFS($G$12:$G$211,$H$12:$H$211,H35,$C$12:$C$211,"Внутренний перевод"))</x:f>
      </x:c>
      <x:c r="L35" s="3" t="str">
        <x:f>IF(OR(A35="",C35&lt;&gt;"Внутренний перевод"),"",IF(H35="","Ошибка: нет ID перевода",IF(OR(COUNTIFS($H$12:$H$211,H35,$C$12:$C$211,"Внутренний перевод")&lt;&gt;2,ABS(K35)&gt;0.01,COUNTIFS($H$12:$H$211,H35,$B$12:$B$211,B35)&lt;&gt;2,COUNTIFS($H$12:$H$211,H35,$E$12:$E$211,E35)&lt;&gt;1),"Ошибка: проверьте пару","OK")))</x:f>
      </x:c>
    </x:row>
    <x:row r="36" ht="21" customHeight="1">
      <x:c r="A36" s="8"/>
      <x:c r="B36" s="9"/>
      <x:c r="C36" s="8"/>
      <x:c r="D36" s="8"/>
      <x:c r="E36" s="8"/>
      <x:c r="F36" s="10"/>
      <x:c r="G36" s="10"/>
      <x:c r="H36" s="8"/>
      <x:c r="I36" s="27" t="str">
        <x:f>IF(OR(A36="",AND(F36&lt;&gt;"",NOT(ISNUMBER(F36))),AND(G36&lt;&gt;"",NOT(ISNUMBER(G36)))),"",IF(C36="Внутренний перевод",0,F36-G36))</x:f>
      </x:c>
      <x:c r="J36" s="3" t="str">
        <x:f>IF(COUNTA(A36:H36)=0,"",IF(OR(A36="",NOT(ISNUMBER(B36)),C36="",D36="",E36=""),"Ошибка: обязательные поля",IF(COUNTIFS($A$12:$A$211,A36)&gt;1,"Ошибка: повтор ID",IF(AND(C36&lt;&gt;"Операционная",C36&lt;&gt;"Инвестиционная",C36&lt;&gt;"Финансовая",C36&lt;&gt;"Внутренний перевод"),"Ошибка: вид деятельности",IF(OR(AND(F36&lt;&gt;"",NOT(ISNUMBER(F36))),AND(G36&lt;&gt;"",NOT(ISNUMBER(G36))),F36&lt;0,G36&lt;0,AND(F36&gt;0,G36&gt;0),SUM(F36:G36)=0),"Ошибка: одна сумма &gt; 0","OK")))))</x:f>
      </x:c>
      <x:c r="K36" s="29" t="str">
        <x:f>IF(OR(A36="",C36&lt;&gt;"Внутренний перевод",H36=""),"",SUMIFS($F$12:$F$211,$H$12:$H$211,H36,$C$12:$C$211,"Внутренний перевод")-SUMIFS($G$12:$G$211,$H$12:$H$211,H36,$C$12:$C$211,"Внутренний перевод"))</x:f>
      </x:c>
      <x:c r="L36" s="3" t="str">
        <x:f>IF(OR(A36="",C36&lt;&gt;"Внутренний перевод"),"",IF(H36="","Ошибка: нет ID перевода",IF(OR(COUNTIFS($H$12:$H$211,H36,$C$12:$C$211,"Внутренний перевод")&lt;&gt;2,ABS(K36)&gt;0.01,COUNTIFS($H$12:$H$211,H36,$B$12:$B$211,B36)&lt;&gt;2,COUNTIFS($H$12:$H$211,H36,$E$12:$E$211,E36)&lt;&gt;1),"Ошибка: проверьте пару","OK")))</x:f>
      </x:c>
    </x:row>
    <x:row r="37" ht="21" customHeight="1">
      <x:c r="A37" s="8"/>
      <x:c r="B37" s="9"/>
      <x:c r="C37" s="8"/>
      <x:c r="D37" s="8"/>
      <x:c r="E37" s="8"/>
      <x:c r="F37" s="10"/>
      <x:c r="G37" s="10"/>
      <x:c r="H37" s="8"/>
      <x:c r="I37" s="27" t="str">
        <x:f>IF(OR(A37="",AND(F37&lt;&gt;"",NOT(ISNUMBER(F37))),AND(G37&lt;&gt;"",NOT(ISNUMBER(G37)))),"",IF(C37="Внутренний перевод",0,F37-G37))</x:f>
      </x:c>
      <x:c r="J37" s="3" t="str">
        <x:f>IF(COUNTA(A37:H37)=0,"",IF(OR(A37="",NOT(ISNUMBER(B37)),C37="",D37="",E37=""),"Ошибка: обязательные поля",IF(COUNTIFS($A$12:$A$211,A37)&gt;1,"Ошибка: повтор ID",IF(AND(C37&lt;&gt;"Операционная",C37&lt;&gt;"Инвестиционная",C37&lt;&gt;"Финансовая",C37&lt;&gt;"Внутренний перевод"),"Ошибка: вид деятельности",IF(OR(AND(F37&lt;&gt;"",NOT(ISNUMBER(F37))),AND(G37&lt;&gt;"",NOT(ISNUMBER(G37))),F37&lt;0,G37&lt;0,AND(F37&gt;0,G37&gt;0),SUM(F37:G37)=0),"Ошибка: одна сумма &gt; 0","OK")))))</x:f>
      </x:c>
      <x:c r="K37" s="29" t="str">
        <x:f>IF(OR(A37="",C37&lt;&gt;"Внутренний перевод",H37=""),"",SUMIFS($F$12:$F$211,$H$12:$H$211,H37,$C$12:$C$211,"Внутренний перевод")-SUMIFS($G$12:$G$211,$H$12:$H$211,H37,$C$12:$C$211,"Внутренний перевод"))</x:f>
      </x:c>
      <x:c r="L37" s="3" t="str">
        <x:f>IF(OR(A37="",C37&lt;&gt;"Внутренний перевод"),"",IF(H37="","Ошибка: нет ID перевода",IF(OR(COUNTIFS($H$12:$H$211,H37,$C$12:$C$211,"Внутренний перевод")&lt;&gt;2,ABS(K37)&gt;0.01,COUNTIFS($H$12:$H$211,H37,$B$12:$B$211,B37)&lt;&gt;2,COUNTIFS($H$12:$H$211,H37,$E$12:$E$211,E37)&lt;&gt;1),"Ошибка: проверьте пару","OK")))</x:f>
      </x:c>
    </x:row>
    <x:row r="38" ht="21" customHeight="1">
      <x:c r="A38" s="8"/>
      <x:c r="B38" s="9"/>
      <x:c r="C38" s="8"/>
      <x:c r="D38" s="8"/>
      <x:c r="E38" s="8"/>
      <x:c r="F38" s="10"/>
      <x:c r="G38" s="10"/>
      <x:c r="H38" s="8"/>
      <x:c r="I38" s="27" t="str">
        <x:f>IF(OR(A38="",AND(F38&lt;&gt;"",NOT(ISNUMBER(F38))),AND(G38&lt;&gt;"",NOT(ISNUMBER(G38)))),"",IF(C38="Внутренний перевод",0,F38-G38))</x:f>
      </x:c>
      <x:c r="J38" s="3" t="str">
        <x:f>IF(COUNTA(A38:H38)=0,"",IF(OR(A38="",NOT(ISNUMBER(B38)),C38="",D38="",E38=""),"Ошибка: обязательные поля",IF(COUNTIFS($A$12:$A$211,A38)&gt;1,"Ошибка: повтор ID",IF(AND(C38&lt;&gt;"Операционная",C38&lt;&gt;"Инвестиционная",C38&lt;&gt;"Финансовая",C38&lt;&gt;"Внутренний перевод"),"Ошибка: вид деятельности",IF(OR(AND(F38&lt;&gt;"",NOT(ISNUMBER(F38))),AND(G38&lt;&gt;"",NOT(ISNUMBER(G38))),F38&lt;0,G38&lt;0,AND(F38&gt;0,G38&gt;0),SUM(F38:G38)=0),"Ошибка: одна сумма &gt; 0","OK")))))</x:f>
      </x:c>
      <x:c r="K38" s="29" t="str">
        <x:f>IF(OR(A38="",C38&lt;&gt;"Внутренний перевод",H38=""),"",SUMIFS($F$12:$F$211,$H$12:$H$211,H38,$C$12:$C$211,"Внутренний перевод")-SUMIFS($G$12:$G$211,$H$12:$H$211,H38,$C$12:$C$211,"Внутренний перевод"))</x:f>
      </x:c>
      <x:c r="L38" s="3" t="str">
        <x:f>IF(OR(A38="",C38&lt;&gt;"Внутренний перевод"),"",IF(H38="","Ошибка: нет ID перевода",IF(OR(COUNTIFS($H$12:$H$211,H38,$C$12:$C$211,"Внутренний перевод")&lt;&gt;2,ABS(K38)&gt;0.01,COUNTIFS($H$12:$H$211,H38,$B$12:$B$211,B38)&lt;&gt;2,COUNTIFS($H$12:$H$211,H38,$E$12:$E$211,E38)&lt;&gt;1),"Ошибка: проверьте пару","OK")))</x:f>
      </x:c>
    </x:row>
    <x:row r="39" ht="21" customHeight="1">
      <x:c r="A39" s="8"/>
      <x:c r="B39" s="9"/>
      <x:c r="C39" s="8"/>
      <x:c r="D39" s="8"/>
      <x:c r="E39" s="8"/>
      <x:c r="F39" s="10"/>
      <x:c r="G39" s="10"/>
      <x:c r="H39" s="8"/>
      <x:c r="I39" s="27" t="str">
        <x:f>IF(OR(A39="",AND(F39&lt;&gt;"",NOT(ISNUMBER(F39))),AND(G39&lt;&gt;"",NOT(ISNUMBER(G39)))),"",IF(C39="Внутренний перевод",0,F39-G39))</x:f>
      </x:c>
      <x:c r="J39" s="3" t="str">
        <x:f>IF(COUNTA(A39:H39)=0,"",IF(OR(A39="",NOT(ISNUMBER(B39)),C39="",D39="",E39=""),"Ошибка: обязательные поля",IF(COUNTIFS($A$12:$A$211,A39)&gt;1,"Ошибка: повтор ID",IF(AND(C39&lt;&gt;"Операционная",C39&lt;&gt;"Инвестиционная",C39&lt;&gt;"Финансовая",C39&lt;&gt;"Внутренний перевод"),"Ошибка: вид деятельности",IF(OR(AND(F39&lt;&gt;"",NOT(ISNUMBER(F39))),AND(G39&lt;&gt;"",NOT(ISNUMBER(G39))),F39&lt;0,G39&lt;0,AND(F39&gt;0,G39&gt;0),SUM(F39:G39)=0),"Ошибка: одна сумма &gt; 0","OK")))))</x:f>
      </x:c>
      <x:c r="K39" s="29" t="str">
        <x:f>IF(OR(A39="",C39&lt;&gt;"Внутренний перевод",H39=""),"",SUMIFS($F$12:$F$211,$H$12:$H$211,H39,$C$12:$C$211,"Внутренний перевод")-SUMIFS($G$12:$G$211,$H$12:$H$211,H39,$C$12:$C$211,"Внутренний перевод"))</x:f>
      </x:c>
      <x:c r="L39" s="3" t="str">
        <x:f>IF(OR(A39="",C39&lt;&gt;"Внутренний перевод"),"",IF(H39="","Ошибка: нет ID перевода",IF(OR(COUNTIFS($H$12:$H$211,H39,$C$12:$C$211,"Внутренний перевод")&lt;&gt;2,ABS(K39)&gt;0.01,COUNTIFS($H$12:$H$211,H39,$B$12:$B$211,B39)&lt;&gt;2,COUNTIFS($H$12:$H$211,H39,$E$12:$E$211,E39)&lt;&gt;1),"Ошибка: проверьте пару","OK")))</x:f>
      </x:c>
    </x:row>
    <x:row r="40" ht="21" customHeight="1">
      <x:c r="A40" s="8"/>
      <x:c r="B40" s="9"/>
      <x:c r="C40" s="8"/>
      <x:c r="D40" s="8"/>
      <x:c r="E40" s="8"/>
      <x:c r="F40" s="10"/>
      <x:c r="G40" s="10"/>
      <x:c r="H40" s="8"/>
      <x:c r="I40" s="27" t="str">
        <x:f>IF(OR(A40="",AND(F40&lt;&gt;"",NOT(ISNUMBER(F40))),AND(G40&lt;&gt;"",NOT(ISNUMBER(G40)))),"",IF(C40="Внутренний перевод",0,F40-G40))</x:f>
      </x:c>
      <x:c r="J40" s="3" t="str">
        <x:f>IF(COUNTA(A40:H40)=0,"",IF(OR(A40="",NOT(ISNUMBER(B40)),C40="",D40="",E40=""),"Ошибка: обязательные поля",IF(COUNTIFS($A$12:$A$211,A40)&gt;1,"Ошибка: повтор ID",IF(AND(C40&lt;&gt;"Операционная",C40&lt;&gt;"Инвестиционная",C40&lt;&gt;"Финансовая",C40&lt;&gt;"Внутренний перевод"),"Ошибка: вид деятельности",IF(OR(AND(F40&lt;&gt;"",NOT(ISNUMBER(F40))),AND(G40&lt;&gt;"",NOT(ISNUMBER(G40))),F40&lt;0,G40&lt;0,AND(F40&gt;0,G40&gt;0),SUM(F40:G40)=0),"Ошибка: одна сумма &gt; 0","OK")))))</x:f>
      </x:c>
      <x:c r="K40" s="29" t="str">
        <x:f>IF(OR(A40="",C40&lt;&gt;"Внутренний перевод",H40=""),"",SUMIFS($F$12:$F$211,$H$12:$H$211,H40,$C$12:$C$211,"Внутренний перевод")-SUMIFS($G$12:$G$211,$H$12:$H$211,H40,$C$12:$C$211,"Внутренний перевод"))</x:f>
      </x:c>
      <x:c r="L40" s="3" t="str">
        <x:f>IF(OR(A40="",C40&lt;&gt;"Внутренний перевод"),"",IF(H40="","Ошибка: нет ID перевода",IF(OR(COUNTIFS($H$12:$H$211,H40,$C$12:$C$211,"Внутренний перевод")&lt;&gt;2,ABS(K40)&gt;0.01,COUNTIFS($H$12:$H$211,H40,$B$12:$B$211,B40)&lt;&gt;2,COUNTIFS($H$12:$H$211,H40,$E$12:$E$211,E40)&lt;&gt;1),"Ошибка: проверьте пару","OK")))</x:f>
      </x:c>
    </x:row>
    <x:row r="41" ht="21" customHeight="1">
      <x:c r="A41" s="8"/>
      <x:c r="B41" s="9"/>
      <x:c r="C41" s="8"/>
      <x:c r="D41" s="8"/>
      <x:c r="E41" s="8"/>
      <x:c r="F41" s="10"/>
      <x:c r="G41" s="10"/>
      <x:c r="H41" s="8"/>
      <x:c r="I41" s="27" t="str">
        <x:f>IF(OR(A41="",AND(F41&lt;&gt;"",NOT(ISNUMBER(F41))),AND(G41&lt;&gt;"",NOT(ISNUMBER(G41)))),"",IF(C41="Внутренний перевод",0,F41-G41))</x:f>
      </x:c>
      <x:c r="J41" s="3" t="str">
        <x:f>IF(COUNTA(A41:H41)=0,"",IF(OR(A41="",NOT(ISNUMBER(B41)),C41="",D41="",E41=""),"Ошибка: обязательные поля",IF(COUNTIFS($A$12:$A$211,A41)&gt;1,"Ошибка: повтор ID",IF(AND(C41&lt;&gt;"Операционная",C41&lt;&gt;"Инвестиционная",C41&lt;&gt;"Финансовая",C41&lt;&gt;"Внутренний перевод"),"Ошибка: вид деятельности",IF(OR(AND(F41&lt;&gt;"",NOT(ISNUMBER(F41))),AND(G41&lt;&gt;"",NOT(ISNUMBER(G41))),F41&lt;0,G41&lt;0,AND(F41&gt;0,G41&gt;0),SUM(F41:G41)=0),"Ошибка: одна сумма &gt; 0","OK")))))</x:f>
      </x:c>
      <x:c r="K41" s="29" t="str">
        <x:f>IF(OR(A41="",C41&lt;&gt;"Внутренний перевод",H41=""),"",SUMIFS($F$12:$F$211,$H$12:$H$211,H41,$C$12:$C$211,"Внутренний перевод")-SUMIFS($G$12:$G$211,$H$12:$H$211,H41,$C$12:$C$211,"Внутренний перевод"))</x:f>
      </x:c>
      <x:c r="L41" s="3" t="str">
        <x:f>IF(OR(A41="",C41&lt;&gt;"Внутренний перевод"),"",IF(H41="","Ошибка: нет ID перевода",IF(OR(COUNTIFS($H$12:$H$211,H41,$C$12:$C$211,"Внутренний перевод")&lt;&gt;2,ABS(K41)&gt;0.01,COUNTIFS($H$12:$H$211,H41,$B$12:$B$211,B41)&lt;&gt;2,COUNTIFS($H$12:$H$211,H41,$E$12:$E$211,E41)&lt;&gt;1),"Ошибка: проверьте пару","OK")))</x:f>
      </x:c>
    </x:row>
    <x:row r="42" ht="21" customHeight="1">
      <x:c r="A42" s="8"/>
      <x:c r="B42" s="9"/>
      <x:c r="C42" s="8"/>
      <x:c r="D42" s="8"/>
      <x:c r="E42" s="8"/>
      <x:c r="F42" s="10"/>
      <x:c r="G42" s="10"/>
      <x:c r="H42" s="8"/>
      <x:c r="I42" s="27" t="str">
        <x:f>IF(OR(A42="",AND(F42&lt;&gt;"",NOT(ISNUMBER(F42))),AND(G42&lt;&gt;"",NOT(ISNUMBER(G42)))),"",IF(C42="Внутренний перевод",0,F42-G42))</x:f>
      </x:c>
      <x:c r="J42" s="3" t="str">
        <x:f>IF(COUNTA(A42:H42)=0,"",IF(OR(A42="",NOT(ISNUMBER(B42)),C42="",D42="",E42=""),"Ошибка: обязательные поля",IF(COUNTIFS($A$12:$A$211,A42)&gt;1,"Ошибка: повтор ID",IF(AND(C42&lt;&gt;"Операционная",C42&lt;&gt;"Инвестиционная",C42&lt;&gt;"Финансовая",C42&lt;&gt;"Внутренний перевод"),"Ошибка: вид деятельности",IF(OR(AND(F42&lt;&gt;"",NOT(ISNUMBER(F42))),AND(G42&lt;&gt;"",NOT(ISNUMBER(G42))),F42&lt;0,G42&lt;0,AND(F42&gt;0,G42&gt;0),SUM(F42:G42)=0),"Ошибка: одна сумма &gt; 0","OK")))))</x:f>
      </x:c>
      <x:c r="K42" s="29" t="str">
        <x:f>IF(OR(A42="",C42&lt;&gt;"Внутренний перевод",H42=""),"",SUMIFS($F$12:$F$211,$H$12:$H$211,H42,$C$12:$C$211,"Внутренний перевод")-SUMIFS($G$12:$G$211,$H$12:$H$211,H42,$C$12:$C$211,"Внутренний перевод"))</x:f>
      </x:c>
      <x:c r="L42" s="3" t="str">
        <x:f>IF(OR(A42="",C42&lt;&gt;"Внутренний перевод"),"",IF(H42="","Ошибка: нет ID перевода",IF(OR(COUNTIFS($H$12:$H$211,H42,$C$12:$C$211,"Внутренний перевод")&lt;&gt;2,ABS(K42)&gt;0.01,COUNTIFS($H$12:$H$211,H42,$B$12:$B$211,B42)&lt;&gt;2,COUNTIFS($H$12:$H$211,H42,$E$12:$E$211,E42)&lt;&gt;1),"Ошибка: проверьте пару","OK")))</x:f>
      </x:c>
    </x:row>
    <x:row r="43" ht="21" customHeight="1">
      <x:c r="A43" s="8"/>
      <x:c r="B43" s="9"/>
      <x:c r="C43" s="8"/>
      <x:c r="D43" s="8"/>
      <x:c r="E43" s="8"/>
      <x:c r="F43" s="10"/>
      <x:c r="G43" s="10"/>
      <x:c r="H43" s="8"/>
      <x:c r="I43" s="27" t="str">
        <x:f>IF(OR(A43="",AND(F43&lt;&gt;"",NOT(ISNUMBER(F43))),AND(G43&lt;&gt;"",NOT(ISNUMBER(G43)))),"",IF(C43="Внутренний перевод",0,F43-G43))</x:f>
      </x:c>
      <x:c r="J43" s="3" t="str">
        <x:f>IF(COUNTA(A43:H43)=0,"",IF(OR(A43="",NOT(ISNUMBER(B43)),C43="",D43="",E43=""),"Ошибка: обязательные поля",IF(COUNTIFS($A$12:$A$211,A43)&gt;1,"Ошибка: повтор ID",IF(AND(C43&lt;&gt;"Операционная",C43&lt;&gt;"Инвестиционная",C43&lt;&gt;"Финансовая",C43&lt;&gt;"Внутренний перевод"),"Ошибка: вид деятельности",IF(OR(AND(F43&lt;&gt;"",NOT(ISNUMBER(F43))),AND(G43&lt;&gt;"",NOT(ISNUMBER(G43))),F43&lt;0,G43&lt;0,AND(F43&gt;0,G43&gt;0),SUM(F43:G43)=0),"Ошибка: одна сумма &gt; 0","OK")))))</x:f>
      </x:c>
      <x:c r="K43" s="29" t="str">
        <x:f>IF(OR(A43="",C43&lt;&gt;"Внутренний перевод",H43=""),"",SUMIFS($F$12:$F$211,$H$12:$H$211,H43,$C$12:$C$211,"Внутренний перевод")-SUMIFS($G$12:$G$211,$H$12:$H$211,H43,$C$12:$C$211,"Внутренний перевод"))</x:f>
      </x:c>
      <x:c r="L43" s="3" t="str">
        <x:f>IF(OR(A43="",C43&lt;&gt;"Внутренний перевод"),"",IF(H43="","Ошибка: нет ID перевода",IF(OR(COUNTIFS($H$12:$H$211,H43,$C$12:$C$211,"Внутренний перевод")&lt;&gt;2,ABS(K43)&gt;0.01,COUNTIFS($H$12:$H$211,H43,$B$12:$B$211,B43)&lt;&gt;2,COUNTIFS($H$12:$H$211,H43,$E$12:$E$211,E43)&lt;&gt;1),"Ошибка: проверьте пару","OK")))</x:f>
      </x:c>
    </x:row>
    <x:row r="44" ht="21" customHeight="1">
      <x:c r="A44" s="8"/>
      <x:c r="B44" s="9"/>
      <x:c r="C44" s="8"/>
      <x:c r="D44" s="8"/>
      <x:c r="E44" s="8"/>
      <x:c r="F44" s="10"/>
      <x:c r="G44" s="10"/>
      <x:c r="H44" s="8"/>
      <x:c r="I44" s="27" t="str">
        <x:f>IF(OR(A44="",AND(F44&lt;&gt;"",NOT(ISNUMBER(F44))),AND(G44&lt;&gt;"",NOT(ISNUMBER(G44)))),"",IF(C44="Внутренний перевод",0,F44-G44))</x:f>
      </x:c>
      <x:c r="J44" s="3" t="str">
        <x:f>IF(COUNTA(A44:H44)=0,"",IF(OR(A44="",NOT(ISNUMBER(B44)),C44="",D44="",E44=""),"Ошибка: обязательные поля",IF(COUNTIFS($A$12:$A$211,A44)&gt;1,"Ошибка: повтор ID",IF(AND(C44&lt;&gt;"Операционная",C44&lt;&gt;"Инвестиционная",C44&lt;&gt;"Финансовая",C44&lt;&gt;"Внутренний перевод"),"Ошибка: вид деятельности",IF(OR(AND(F44&lt;&gt;"",NOT(ISNUMBER(F44))),AND(G44&lt;&gt;"",NOT(ISNUMBER(G44))),F44&lt;0,G44&lt;0,AND(F44&gt;0,G44&gt;0),SUM(F44:G44)=0),"Ошибка: одна сумма &gt; 0","OK")))))</x:f>
      </x:c>
      <x:c r="K44" s="29" t="str">
        <x:f>IF(OR(A44="",C44&lt;&gt;"Внутренний перевод",H44=""),"",SUMIFS($F$12:$F$211,$H$12:$H$211,H44,$C$12:$C$211,"Внутренний перевод")-SUMIFS($G$12:$G$211,$H$12:$H$211,H44,$C$12:$C$211,"Внутренний перевод"))</x:f>
      </x:c>
      <x:c r="L44" s="3" t="str">
        <x:f>IF(OR(A44="",C44&lt;&gt;"Внутренний перевод"),"",IF(H44="","Ошибка: нет ID перевода",IF(OR(COUNTIFS($H$12:$H$211,H44,$C$12:$C$211,"Внутренний перевод")&lt;&gt;2,ABS(K44)&gt;0.01,COUNTIFS($H$12:$H$211,H44,$B$12:$B$211,B44)&lt;&gt;2,COUNTIFS($H$12:$H$211,H44,$E$12:$E$211,E44)&lt;&gt;1),"Ошибка: проверьте пару","OK")))</x:f>
      </x:c>
    </x:row>
    <x:row r="45" ht="21" customHeight="1">
      <x:c r="A45" s="8"/>
      <x:c r="B45" s="9"/>
      <x:c r="C45" s="8"/>
      <x:c r="D45" s="8"/>
      <x:c r="E45" s="8"/>
      <x:c r="F45" s="10"/>
      <x:c r="G45" s="10"/>
      <x:c r="H45" s="8"/>
      <x:c r="I45" s="27" t="str">
        <x:f>IF(OR(A45="",AND(F45&lt;&gt;"",NOT(ISNUMBER(F45))),AND(G45&lt;&gt;"",NOT(ISNUMBER(G45)))),"",IF(C45="Внутренний перевод",0,F45-G45))</x:f>
      </x:c>
      <x:c r="J45" s="3" t="str">
        <x:f>IF(COUNTA(A45:H45)=0,"",IF(OR(A45="",NOT(ISNUMBER(B45)),C45="",D45="",E45=""),"Ошибка: обязательные поля",IF(COUNTIFS($A$12:$A$211,A45)&gt;1,"Ошибка: повтор ID",IF(AND(C45&lt;&gt;"Операционная",C45&lt;&gt;"Инвестиционная",C45&lt;&gt;"Финансовая",C45&lt;&gt;"Внутренний перевод"),"Ошибка: вид деятельности",IF(OR(AND(F45&lt;&gt;"",NOT(ISNUMBER(F45))),AND(G45&lt;&gt;"",NOT(ISNUMBER(G45))),F45&lt;0,G45&lt;0,AND(F45&gt;0,G45&gt;0),SUM(F45:G45)=0),"Ошибка: одна сумма &gt; 0","OK")))))</x:f>
      </x:c>
      <x:c r="K45" s="29" t="str">
        <x:f>IF(OR(A45="",C45&lt;&gt;"Внутренний перевод",H45=""),"",SUMIFS($F$12:$F$211,$H$12:$H$211,H45,$C$12:$C$211,"Внутренний перевод")-SUMIFS($G$12:$G$211,$H$12:$H$211,H45,$C$12:$C$211,"Внутренний перевод"))</x:f>
      </x:c>
      <x:c r="L45" s="3" t="str">
        <x:f>IF(OR(A45="",C45&lt;&gt;"Внутренний перевод"),"",IF(H45="","Ошибка: нет ID перевода",IF(OR(COUNTIFS($H$12:$H$211,H45,$C$12:$C$211,"Внутренний перевод")&lt;&gt;2,ABS(K45)&gt;0.01,COUNTIFS($H$12:$H$211,H45,$B$12:$B$211,B45)&lt;&gt;2,COUNTIFS($H$12:$H$211,H45,$E$12:$E$211,E45)&lt;&gt;1),"Ошибка: проверьте пару","OK")))</x:f>
      </x:c>
    </x:row>
    <x:row r="46" ht="21" customHeight="1">
      <x:c r="A46" s="8"/>
      <x:c r="B46" s="9"/>
      <x:c r="C46" s="8"/>
      <x:c r="D46" s="8"/>
      <x:c r="E46" s="8"/>
      <x:c r="F46" s="10"/>
      <x:c r="G46" s="10"/>
      <x:c r="H46" s="8"/>
      <x:c r="I46" s="27" t="str">
        <x:f>IF(OR(A46="",AND(F46&lt;&gt;"",NOT(ISNUMBER(F46))),AND(G46&lt;&gt;"",NOT(ISNUMBER(G46)))),"",IF(C46="Внутренний перевод",0,F46-G46))</x:f>
      </x:c>
      <x:c r="J46" s="3" t="str">
        <x:f>IF(COUNTA(A46:H46)=0,"",IF(OR(A46="",NOT(ISNUMBER(B46)),C46="",D46="",E46=""),"Ошибка: обязательные поля",IF(COUNTIFS($A$12:$A$211,A46)&gt;1,"Ошибка: повтор ID",IF(AND(C46&lt;&gt;"Операционная",C46&lt;&gt;"Инвестиционная",C46&lt;&gt;"Финансовая",C46&lt;&gt;"Внутренний перевод"),"Ошибка: вид деятельности",IF(OR(AND(F46&lt;&gt;"",NOT(ISNUMBER(F46))),AND(G46&lt;&gt;"",NOT(ISNUMBER(G46))),F46&lt;0,G46&lt;0,AND(F46&gt;0,G46&gt;0),SUM(F46:G46)=0),"Ошибка: одна сумма &gt; 0","OK")))))</x:f>
      </x:c>
      <x:c r="K46" s="29" t="str">
        <x:f>IF(OR(A46="",C46&lt;&gt;"Внутренний перевод",H46=""),"",SUMIFS($F$12:$F$211,$H$12:$H$211,H46,$C$12:$C$211,"Внутренний перевод")-SUMIFS($G$12:$G$211,$H$12:$H$211,H46,$C$12:$C$211,"Внутренний перевод"))</x:f>
      </x:c>
      <x:c r="L46" s="3" t="str">
        <x:f>IF(OR(A46="",C46&lt;&gt;"Внутренний перевод"),"",IF(H46="","Ошибка: нет ID перевода",IF(OR(COUNTIFS($H$12:$H$211,H46,$C$12:$C$211,"Внутренний перевод")&lt;&gt;2,ABS(K46)&gt;0.01,COUNTIFS($H$12:$H$211,H46,$B$12:$B$211,B46)&lt;&gt;2,COUNTIFS($H$12:$H$211,H46,$E$12:$E$211,E46)&lt;&gt;1),"Ошибка: проверьте пару","OK")))</x:f>
      </x:c>
    </x:row>
    <x:row r="47" ht="21" customHeight="1">
      <x:c r="A47" s="8"/>
      <x:c r="B47" s="9"/>
      <x:c r="C47" s="8"/>
      <x:c r="D47" s="8"/>
      <x:c r="E47" s="8"/>
      <x:c r="F47" s="10"/>
      <x:c r="G47" s="10"/>
      <x:c r="H47" s="8"/>
      <x:c r="I47" s="27" t="str">
        <x:f>IF(OR(A47="",AND(F47&lt;&gt;"",NOT(ISNUMBER(F47))),AND(G47&lt;&gt;"",NOT(ISNUMBER(G47)))),"",IF(C47="Внутренний перевод",0,F47-G47))</x:f>
      </x:c>
      <x:c r="J47" s="3" t="str">
        <x:f>IF(COUNTA(A47:H47)=0,"",IF(OR(A47="",NOT(ISNUMBER(B47)),C47="",D47="",E47=""),"Ошибка: обязательные поля",IF(COUNTIFS($A$12:$A$211,A47)&gt;1,"Ошибка: повтор ID",IF(AND(C47&lt;&gt;"Операционная",C47&lt;&gt;"Инвестиционная",C47&lt;&gt;"Финансовая",C47&lt;&gt;"Внутренний перевод"),"Ошибка: вид деятельности",IF(OR(AND(F47&lt;&gt;"",NOT(ISNUMBER(F47))),AND(G47&lt;&gt;"",NOT(ISNUMBER(G47))),F47&lt;0,G47&lt;0,AND(F47&gt;0,G47&gt;0),SUM(F47:G47)=0),"Ошибка: одна сумма &gt; 0","OK")))))</x:f>
      </x:c>
      <x:c r="K47" s="29" t="str">
        <x:f>IF(OR(A47="",C47&lt;&gt;"Внутренний перевод",H47=""),"",SUMIFS($F$12:$F$211,$H$12:$H$211,H47,$C$12:$C$211,"Внутренний перевод")-SUMIFS($G$12:$G$211,$H$12:$H$211,H47,$C$12:$C$211,"Внутренний перевод"))</x:f>
      </x:c>
      <x:c r="L47" s="3" t="str">
        <x:f>IF(OR(A47="",C47&lt;&gt;"Внутренний перевод"),"",IF(H47="","Ошибка: нет ID перевода",IF(OR(COUNTIFS($H$12:$H$211,H47,$C$12:$C$211,"Внутренний перевод")&lt;&gt;2,ABS(K47)&gt;0.01,COUNTIFS($H$12:$H$211,H47,$B$12:$B$211,B47)&lt;&gt;2,COUNTIFS($H$12:$H$211,H47,$E$12:$E$211,E47)&lt;&gt;1),"Ошибка: проверьте пару","OK")))</x:f>
      </x:c>
    </x:row>
    <x:row r="48" ht="21" customHeight="1">
      <x:c r="A48" s="8"/>
      <x:c r="B48" s="9"/>
      <x:c r="C48" s="8"/>
      <x:c r="D48" s="8"/>
      <x:c r="E48" s="8"/>
      <x:c r="F48" s="10"/>
      <x:c r="G48" s="10"/>
      <x:c r="H48" s="8"/>
      <x:c r="I48" s="27" t="str">
        <x:f>IF(OR(A48="",AND(F48&lt;&gt;"",NOT(ISNUMBER(F48))),AND(G48&lt;&gt;"",NOT(ISNUMBER(G48)))),"",IF(C48="Внутренний перевод",0,F48-G48))</x:f>
      </x:c>
      <x:c r="J48" s="3" t="str">
        <x:f>IF(COUNTA(A48:H48)=0,"",IF(OR(A48="",NOT(ISNUMBER(B48)),C48="",D48="",E48=""),"Ошибка: обязательные поля",IF(COUNTIFS($A$12:$A$211,A48)&gt;1,"Ошибка: повтор ID",IF(AND(C48&lt;&gt;"Операционная",C48&lt;&gt;"Инвестиционная",C48&lt;&gt;"Финансовая",C48&lt;&gt;"Внутренний перевод"),"Ошибка: вид деятельности",IF(OR(AND(F48&lt;&gt;"",NOT(ISNUMBER(F48))),AND(G48&lt;&gt;"",NOT(ISNUMBER(G48))),F48&lt;0,G48&lt;0,AND(F48&gt;0,G48&gt;0),SUM(F48:G48)=0),"Ошибка: одна сумма &gt; 0","OK")))))</x:f>
      </x:c>
      <x:c r="K48" s="29" t="str">
        <x:f>IF(OR(A48="",C48&lt;&gt;"Внутренний перевод",H48=""),"",SUMIFS($F$12:$F$211,$H$12:$H$211,H48,$C$12:$C$211,"Внутренний перевод")-SUMIFS($G$12:$G$211,$H$12:$H$211,H48,$C$12:$C$211,"Внутренний перевод"))</x:f>
      </x:c>
      <x:c r="L48" s="3" t="str">
        <x:f>IF(OR(A48="",C48&lt;&gt;"Внутренний перевод"),"",IF(H48="","Ошибка: нет ID перевода",IF(OR(COUNTIFS($H$12:$H$211,H48,$C$12:$C$211,"Внутренний перевод")&lt;&gt;2,ABS(K48)&gt;0.01,COUNTIFS($H$12:$H$211,H48,$B$12:$B$211,B48)&lt;&gt;2,COUNTIFS($H$12:$H$211,H48,$E$12:$E$211,E48)&lt;&gt;1),"Ошибка: проверьте пару","OK")))</x:f>
      </x:c>
    </x:row>
    <x:row r="49" ht="21" customHeight="1">
      <x:c r="A49" s="8"/>
      <x:c r="B49" s="9"/>
      <x:c r="C49" s="8"/>
      <x:c r="D49" s="8"/>
      <x:c r="E49" s="8"/>
      <x:c r="F49" s="10"/>
      <x:c r="G49" s="10"/>
      <x:c r="H49" s="8"/>
      <x:c r="I49" s="27" t="str">
        <x:f>IF(OR(A49="",AND(F49&lt;&gt;"",NOT(ISNUMBER(F49))),AND(G49&lt;&gt;"",NOT(ISNUMBER(G49)))),"",IF(C49="Внутренний перевод",0,F49-G49))</x:f>
      </x:c>
      <x:c r="J49" s="3" t="str">
        <x:f>IF(COUNTA(A49:H49)=0,"",IF(OR(A49="",NOT(ISNUMBER(B49)),C49="",D49="",E49=""),"Ошибка: обязательные поля",IF(COUNTIFS($A$12:$A$211,A49)&gt;1,"Ошибка: повтор ID",IF(AND(C49&lt;&gt;"Операционная",C49&lt;&gt;"Инвестиционная",C49&lt;&gt;"Финансовая",C49&lt;&gt;"Внутренний перевод"),"Ошибка: вид деятельности",IF(OR(AND(F49&lt;&gt;"",NOT(ISNUMBER(F49))),AND(G49&lt;&gt;"",NOT(ISNUMBER(G49))),F49&lt;0,G49&lt;0,AND(F49&gt;0,G49&gt;0),SUM(F49:G49)=0),"Ошибка: одна сумма &gt; 0","OK")))))</x:f>
      </x:c>
      <x:c r="K49" s="29" t="str">
        <x:f>IF(OR(A49="",C49&lt;&gt;"Внутренний перевод",H49=""),"",SUMIFS($F$12:$F$211,$H$12:$H$211,H49,$C$12:$C$211,"Внутренний перевод")-SUMIFS($G$12:$G$211,$H$12:$H$211,H49,$C$12:$C$211,"Внутренний перевод"))</x:f>
      </x:c>
      <x:c r="L49" s="3" t="str">
        <x:f>IF(OR(A49="",C49&lt;&gt;"Внутренний перевод"),"",IF(H49="","Ошибка: нет ID перевода",IF(OR(COUNTIFS($H$12:$H$211,H49,$C$12:$C$211,"Внутренний перевод")&lt;&gt;2,ABS(K49)&gt;0.01,COUNTIFS($H$12:$H$211,H49,$B$12:$B$211,B49)&lt;&gt;2,COUNTIFS($H$12:$H$211,H49,$E$12:$E$211,E49)&lt;&gt;1),"Ошибка: проверьте пару","OK")))</x:f>
      </x:c>
    </x:row>
    <x:row r="50" ht="21" customHeight="1">
      <x:c r="A50" s="8"/>
      <x:c r="B50" s="9"/>
      <x:c r="C50" s="8"/>
      <x:c r="D50" s="8"/>
      <x:c r="E50" s="8"/>
      <x:c r="F50" s="10"/>
      <x:c r="G50" s="10"/>
      <x:c r="H50" s="8"/>
      <x:c r="I50" s="27" t="str">
        <x:f>IF(OR(A50="",AND(F50&lt;&gt;"",NOT(ISNUMBER(F50))),AND(G50&lt;&gt;"",NOT(ISNUMBER(G50)))),"",IF(C50="Внутренний перевод",0,F50-G50))</x:f>
      </x:c>
      <x:c r="J50" s="3" t="str">
        <x:f>IF(COUNTA(A50:H50)=0,"",IF(OR(A50="",NOT(ISNUMBER(B50)),C50="",D50="",E50=""),"Ошибка: обязательные поля",IF(COUNTIFS($A$12:$A$211,A50)&gt;1,"Ошибка: повтор ID",IF(AND(C50&lt;&gt;"Операционная",C50&lt;&gt;"Инвестиционная",C50&lt;&gt;"Финансовая",C50&lt;&gt;"Внутренний перевод"),"Ошибка: вид деятельности",IF(OR(AND(F50&lt;&gt;"",NOT(ISNUMBER(F50))),AND(G50&lt;&gt;"",NOT(ISNUMBER(G50))),F50&lt;0,G50&lt;0,AND(F50&gt;0,G50&gt;0),SUM(F50:G50)=0),"Ошибка: одна сумма &gt; 0","OK")))))</x:f>
      </x:c>
      <x:c r="K50" s="29" t="str">
        <x:f>IF(OR(A50="",C50&lt;&gt;"Внутренний перевод",H50=""),"",SUMIFS($F$12:$F$211,$H$12:$H$211,H50,$C$12:$C$211,"Внутренний перевод")-SUMIFS($G$12:$G$211,$H$12:$H$211,H50,$C$12:$C$211,"Внутренний перевод"))</x:f>
      </x:c>
      <x:c r="L50" s="3" t="str">
        <x:f>IF(OR(A50="",C50&lt;&gt;"Внутренний перевод"),"",IF(H50="","Ошибка: нет ID перевода",IF(OR(COUNTIFS($H$12:$H$211,H50,$C$12:$C$211,"Внутренний перевод")&lt;&gt;2,ABS(K50)&gt;0.01,COUNTIFS($H$12:$H$211,H50,$B$12:$B$211,B50)&lt;&gt;2,COUNTIFS($H$12:$H$211,H50,$E$12:$E$211,E50)&lt;&gt;1),"Ошибка: проверьте пару","OK")))</x:f>
      </x:c>
    </x:row>
    <x:row r="51" ht="21" customHeight="1">
      <x:c r="A51" s="8"/>
      <x:c r="B51" s="9"/>
      <x:c r="C51" s="8"/>
      <x:c r="D51" s="8"/>
      <x:c r="E51" s="8"/>
      <x:c r="F51" s="10"/>
      <x:c r="G51" s="10"/>
      <x:c r="H51" s="8"/>
      <x:c r="I51" s="27" t="str">
        <x:f>IF(OR(A51="",AND(F51&lt;&gt;"",NOT(ISNUMBER(F51))),AND(G51&lt;&gt;"",NOT(ISNUMBER(G51)))),"",IF(C51="Внутренний перевод",0,F51-G51))</x:f>
      </x:c>
      <x:c r="J51" s="3" t="str">
        <x:f>IF(COUNTA(A51:H51)=0,"",IF(OR(A51="",NOT(ISNUMBER(B51)),C51="",D51="",E51=""),"Ошибка: обязательные поля",IF(COUNTIFS($A$12:$A$211,A51)&gt;1,"Ошибка: повтор ID",IF(AND(C51&lt;&gt;"Операционная",C51&lt;&gt;"Инвестиционная",C51&lt;&gt;"Финансовая",C51&lt;&gt;"Внутренний перевод"),"Ошибка: вид деятельности",IF(OR(AND(F51&lt;&gt;"",NOT(ISNUMBER(F51))),AND(G51&lt;&gt;"",NOT(ISNUMBER(G51))),F51&lt;0,G51&lt;0,AND(F51&gt;0,G51&gt;0),SUM(F51:G51)=0),"Ошибка: одна сумма &gt; 0","OK")))))</x:f>
      </x:c>
      <x:c r="K51" s="29" t="str">
        <x:f>IF(OR(A51="",C51&lt;&gt;"Внутренний перевод",H51=""),"",SUMIFS($F$12:$F$211,$H$12:$H$211,H51,$C$12:$C$211,"Внутренний перевод")-SUMIFS($G$12:$G$211,$H$12:$H$211,H51,$C$12:$C$211,"Внутренний перевод"))</x:f>
      </x:c>
      <x:c r="L51" s="3" t="str">
        <x:f>IF(OR(A51="",C51&lt;&gt;"Внутренний перевод"),"",IF(H51="","Ошибка: нет ID перевода",IF(OR(COUNTIFS($H$12:$H$211,H51,$C$12:$C$211,"Внутренний перевод")&lt;&gt;2,ABS(K51)&gt;0.01,COUNTIFS($H$12:$H$211,H51,$B$12:$B$211,B51)&lt;&gt;2,COUNTIFS($H$12:$H$211,H51,$E$12:$E$211,E51)&lt;&gt;1),"Ошибка: проверьте пару","OK")))</x:f>
      </x:c>
    </x:row>
    <x:row r="52" ht="21" customHeight="1">
      <x:c r="A52" s="8"/>
      <x:c r="B52" s="9"/>
      <x:c r="C52" s="8"/>
      <x:c r="D52" s="8"/>
      <x:c r="E52" s="8"/>
      <x:c r="F52" s="10"/>
      <x:c r="G52" s="10"/>
      <x:c r="H52" s="8"/>
      <x:c r="I52" s="27" t="str">
        <x:f>IF(OR(A52="",AND(F52&lt;&gt;"",NOT(ISNUMBER(F52))),AND(G52&lt;&gt;"",NOT(ISNUMBER(G52)))),"",IF(C52="Внутренний перевод",0,F52-G52))</x:f>
      </x:c>
      <x:c r="J52" s="3" t="str">
        <x:f>IF(COUNTA(A52:H52)=0,"",IF(OR(A52="",NOT(ISNUMBER(B52)),C52="",D52="",E52=""),"Ошибка: обязательные поля",IF(COUNTIFS($A$12:$A$211,A52)&gt;1,"Ошибка: повтор ID",IF(AND(C52&lt;&gt;"Операционная",C52&lt;&gt;"Инвестиционная",C52&lt;&gt;"Финансовая",C52&lt;&gt;"Внутренний перевод"),"Ошибка: вид деятельности",IF(OR(AND(F52&lt;&gt;"",NOT(ISNUMBER(F52))),AND(G52&lt;&gt;"",NOT(ISNUMBER(G52))),F52&lt;0,G52&lt;0,AND(F52&gt;0,G52&gt;0),SUM(F52:G52)=0),"Ошибка: одна сумма &gt; 0","OK")))))</x:f>
      </x:c>
      <x:c r="K52" s="29" t="str">
        <x:f>IF(OR(A52="",C52&lt;&gt;"Внутренний перевод",H52=""),"",SUMIFS($F$12:$F$211,$H$12:$H$211,H52,$C$12:$C$211,"Внутренний перевод")-SUMIFS($G$12:$G$211,$H$12:$H$211,H52,$C$12:$C$211,"Внутренний перевод"))</x:f>
      </x:c>
      <x:c r="L52" s="3" t="str">
        <x:f>IF(OR(A52="",C52&lt;&gt;"Внутренний перевод"),"",IF(H52="","Ошибка: нет ID перевода",IF(OR(COUNTIFS($H$12:$H$211,H52,$C$12:$C$211,"Внутренний перевод")&lt;&gt;2,ABS(K52)&gt;0.01,COUNTIFS($H$12:$H$211,H52,$B$12:$B$211,B52)&lt;&gt;2,COUNTIFS($H$12:$H$211,H52,$E$12:$E$211,E52)&lt;&gt;1),"Ошибка: проверьте пару","OK")))</x:f>
      </x:c>
    </x:row>
    <x:row r="53" ht="21" customHeight="1">
      <x:c r="A53" s="8"/>
      <x:c r="B53" s="9"/>
      <x:c r="C53" s="8"/>
      <x:c r="D53" s="8"/>
      <x:c r="E53" s="8"/>
      <x:c r="F53" s="10"/>
      <x:c r="G53" s="10"/>
      <x:c r="H53" s="8"/>
      <x:c r="I53" s="27" t="str">
        <x:f>IF(OR(A53="",AND(F53&lt;&gt;"",NOT(ISNUMBER(F53))),AND(G53&lt;&gt;"",NOT(ISNUMBER(G53)))),"",IF(C53="Внутренний перевод",0,F53-G53))</x:f>
      </x:c>
      <x:c r="J53" s="3" t="str">
        <x:f>IF(COUNTA(A53:H53)=0,"",IF(OR(A53="",NOT(ISNUMBER(B53)),C53="",D53="",E53=""),"Ошибка: обязательные поля",IF(COUNTIFS($A$12:$A$211,A53)&gt;1,"Ошибка: повтор ID",IF(AND(C53&lt;&gt;"Операционная",C53&lt;&gt;"Инвестиционная",C53&lt;&gt;"Финансовая",C53&lt;&gt;"Внутренний перевод"),"Ошибка: вид деятельности",IF(OR(AND(F53&lt;&gt;"",NOT(ISNUMBER(F53))),AND(G53&lt;&gt;"",NOT(ISNUMBER(G53))),F53&lt;0,G53&lt;0,AND(F53&gt;0,G53&gt;0),SUM(F53:G53)=0),"Ошибка: одна сумма &gt; 0","OK")))))</x:f>
      </x:c>
      <x:c r="K53" s="29" t="str">
        <x:f>IF(OR(A53="",C53&lt;&gt;"Внутренний перевод",H53=""),"",SUMIFS($F$12:$F$211,$H$12:$H$211,H53,$C$12:$C$211,"Внутренний перевод")-SUMIFS($G$12:$G$211,$H$12:$H$211,H53,$C$12:$C$211,"Внутренний перевод"))</x:f>
      </x:c>
      <x:c r="L53" s="3" t="str">
        <x:f>IF(OR(A53="",C53&lt;&gt;"Внутренний перевод"),"",IF(H53="","Ошибка: нет ID перевода",IF(OR(COUNTIFS($H$12:$H$211,H53,$C$12:$C$211,"Внутренний перевод")&lt;&gt;2,ABS(K53)&gt;0.01,COUNTIFS($H$12:$H$211,H53,$B$12:$B$211,B53)&lt;&gt;2,COUNTIFS($H$12:$H$211,H53,$E$12:$E$211,E53)&lt;&gt;1),"Ошибка: проверьте пару","OK")))</x:f>
      </x:c>
    </x:row>
    <x:row r="54" ht="21" customHeight="1">
      <x:c r="A54" s="8"/>
      <x:c r="B54" s="9"/>
      <x:c r="C54" s="8"/>
      <x:c r="D54" s="8"/>
      <x:c r="E54" s="8"/>
      <x:c r="F54" s="10"/>
      <x:c r="G54" s="10"/>
      <x:c r="H54" s="8"/>
      <x:c r="I54" s="27" t="str">
        <x:f>IF(OR(A54="",AND(F54&lt;&gt;"",NOT(ISNUMBER(F54))),AND(G54&lt;&gt;"",NOT(ISNUMBER(G54)))),"",IF(C54="Внутренний перевод",0,F54-G54))</x:f>
      </x:c>
      <x:c r="J54" s="3" t="str">
        <x:f>IF(COUNTA(A54:H54)=0,"",IF(OR(A54="",NOT(ISNUMBER(B54)),C54="",D54="",E54=""),"Ошибка: обязательные поля",IF(COUNTIFS($A$12:$A$211,A54)&gt;1,"Ошибка: повтор ID",IF(AND(C54&lt;&gt;"Операционная",C54&lt;&gt;"Инвестиционная",C54&lt;&gt;"Финансовая",C54&lt;&gt;"Внутренний перевод"),"Ошибка: вид деятельности",IF(OR(AND(F54&lt;&gt;"",NOT(ISNUMBER(F54))),AND(G54&lt;&gt;"",NOT(ISNUMBER(G54))),F54&lt;0,G54&lt;0,AND(F54&gt;0,G54&gt;0),SUM(F54:G54)=0),"Ошибка: одна сумма &gt; 0","OK")))))</x:f>
      </x:c>
      <x:c r="K54" s="29" t="str">
        <x:f>IF(OR(A54="",C54&lt;&gt;"Внутренний перевод",H54=""),"",SUMIFS($F$12:$F$211,$H$12:$H$211,H54,$C$12:$C$211,"Внутренний перевод")-SUMIFS($G$12:$G$211,$H$12:$H$211,H54,$C$12:$C$211,"Внутренний перевод"))</x:f>
      </x:c>
      <x:c r="L54" s="3" t="str">
        <x:f>IF(OR(A54="",C54&lt;&gt;"Внутренний перевод"),"",IF(H54="","Ошибка: нет ID перевода",IF(OR(COUNTIFS($H$12:$H$211,H54,$C$12:$C$211,"Внутренний перевод")&lt;&gt;2,ABS(K54)&gt;0.01,COUNTIFS($H$12:$H$211,H54,$B$12:$B$211,B54)&lt;&gt;2,COUNTIFS($H$12:$H$211,H54,$E$12:$E$211,E54)&lt;&gt;1),"Ошибка: проверьте пару","OK")))</x:f>
      </x:c>
    </x:row>
    <x:row r="55" ht="21" customHeight="1">
      <x:c r="A55" s="8"/>
      <x:c r="B55" s="9"/>
      <x:c r="C55" s="8"/>
      <x:c r="D55" s="8"/>
      <x:c r="E55" s="8"/>
      <x:c r="F55" s="10"/>
      <x:c r="G55" s="10"/>
      <x:c r="H55" s="8"/>
      <x:c r="I55" s="27" t="str">
        <x:f>IF(OR(A55="",AND(F55&lt;&gt;"",NOT(ISNUMBER(F55))),AND(G55&lt;&gt;"",NOT(ISNUMBER(G55)))),"",IF(C55="Внутренний перевод",0,F55-G55))</x:f>
      </x:c>
      <x:c r="J55" s="3" t="str">
        <x:f>IF(COUNTA(A55:H55)=0,"",IF(OR(A55="",NOT(ISNUMBER(B55)),C55="",D55="",E55=""),"Ошибка: обязательные поля",IF(COUNTIFS($A$12:$A$211,A55)&gt;1,"Ошибка: повтор ID",IF(AND(C55&lt;&gt;"Операционная",C55&lt;&gt;"Инвестиционная",C55&lt;&gt;"Финансовая",C55&lt;&gt;"Внутренний перевод"),"Ошибка: вид деятельности",IF(OR(AND(F55&lt;&gt;"",NOT(ISNUMBER(F55))),AND(G55&lt;&gt;"",NOT(ISNUMBER(G55))),F55&lt;0,G55&lt;0,AND(F55&gt;0,G55&gt;0),SUM(F55:G55)=0),"Ошибка: одна сумма &gt; 0","OK")))))</x:f>
      </x:c>
      <x:c r="K55" s="29" t="str">
        <x:f>IF(OR(A55="",C55&lt;&gt;"Внутренний перевод",H55=""),"",SUMIFS($F$12:$F$211,$H$12:$H$211,H55,$C$12:$C$211,"Внутренний перевод")-SUMIFS($G$12:$G$211,$H$12:$H$211,H55,$C$12:$C$211,"Внутренний перевод"))</x:f>
      </x:c>
      <x:c r="L55" s="3" t="str">
        <x:f>IF(OR(A55="",C55&lt;&gt;"Внутренний перевод"),"",IF(H55="","Ошибка: нет ID перевода",IF(OR(COUNTIFS($H$12:$H$211,H55,$C$12:$C$211,"Внутренний перевод")&lt;&gt;2,ABS(K55)&gt;0.01,COUNTIFS($H$12:$H$211,H55,$B$12:$B$211,B55)&lt;&gt;2,COUNTIFS($H$12:$H$211,H55,$E$12:$E$211,E55)&lt;&gt;1),"Ошибка: проверьте пару","OK")))</x:f>
      </x:c>
    </x:row>
    <x:row r="56" ht="21" customHeight="1">
      <x:c r="A56" s="8"/>
      <x:c r="B56" s="9"/>
      <x:c r="C56" s="8"/>
      <x:c r="D56" s="8"/>
      <x:c r="E56" s="8"/>
      <x:c r="F56" s="10"/>
      <x:c r="G56" s="10"/>
      <x:c r="H56" s="8"/>
      <x:c r="I56" s="27" t="str">
        <x:f>IF(OR(A56="",AND(F56&lt;&gt;"",NOT(ISNUMBER(F56))),AND(G56&lt;&gt;"",NOT(ISNUMBER(G56)))),"",IF(C56="Внутренний перевод",0,F56-G56))</x:f>
      </x:c>
      <x:c r="J56" s="3" t="str">
        <x:f>IF(COUNTA(A56:H56)=0,"",IF(OR(A56="",NOT(ISNUMBER(B56)),C56="",D56="",E56=""),"Ошибка: обязательные поля",IF(COUNTIFS($A$12:$A$211,A56)&gt;1,"Ошибка: повтор ID",IF(AND(C56&lt;&gt;"Операционная",C56&lt;&gt;"Инвестиционная",C56&lt;&gt;"Финансовая",C56&lt;&gt;"Внутренний перевод"),"Ошибка: вид деятельности",IF(OR(AND(F56&lt;&gt;"",NOT(ISNUMBER(F56))),AND(G56&lt;&gt;"",NOT(ISNUMBER(G56))),F56&lt;0,G56&lt;0,AND(F56&gt;0,G56&gt;0),SUM(F56:G56)=0),"Ошибка: одна сумма &gt; 0","OK")))))</x:f>
      </x:c>
      <x:c r="K56" s="29" t="str">
        <x:f>IF(OR(A56="",C56&lt;&gt;"Внутренний перевод",H56=""),"",SUMIFS($F$12:$F$211,$H$12:$H$211,H56,$C$12:$C$211,"Внутренний перевод")-SUMIFS($G$12:$G$211,$H$12:$H$211,H56,$C$12:$C$211,"Внутренний перевод"))</x:f>
      </x:c>
      <x:c r="L56" s="3" t="str">
        <x:f>IF(OR(A56="",C56&lt;&gt;"Внутренний перевод"),"",IF(H56="","Ошибка: нет ID перевода",IF(OR(COUNTIFS($H$12:$H$211,H56,$C$12:$C$211,"Внутренний перевод")&lt;&gt;2,ABS(K56)&gt;0.01,COUNTIFS($H$12:$H$211,H56,$B$12:$B$211,B56)&lt;&gt;2,COUNTIFS($H$12:$H$211,H56,$E$12:$E$211,E56)&lt;&gt;1),"Ошибка: проверьте пару","OK")))</x:f>
      </x:c>
    </x:row>
    <x:row r="57" ht="21" customHeight="1">
      <x:c r="A57" s="8"/>
      <x:c r="B57" s="9"/>
      <x:c r="C57" s="8"/>
      <x:c r="D57" s="8"/>
      <x:c r="E57" s="8"/>
      <x:c r="F57" s="10"/>
      <x:c r="G57" s="10"/>
      <x:c r="H57" s="8"/>
      <x:c r="I57" s="27" t="str">
        <x:f>IF(OR(A57="",AND(F57&lt;&gt;"",NOT(ISNUMBER(F57))),AND(G57&lt;&gt;"",NOT(ISNUMBER(G57)))),"",IF(C57="Внутренний перевод",0,F57-G57))</x:f>
      </x:c>
      <x:c r="J57" s="3" t="str">
        <x:f>IF(COUNTA(A57:H57)=0,"",IF(OR(A57="",NOT(ISNUMBER(B57)),C57="",D57="",E57=""),"Ошибка: обязательные поля",IF(COUNTIFS($A$12:$A$211,A57)&gt;1,"Ошибка: повтор ID",IF(AND(C57&lt;&gt;"Операционная",C57&lt;&gt;"Инвестиционная",C57&lt;&gt;"Финансовая",C57&lt;&gt;"Внутренний перевод"),"Ошибка: вид деятельности",IF(OR(AND(F57&lt;&gt;"",NOT(ISNUMBER(F57))),AND(G57&lt;&gt;"",NOT(ISNUMBER(G57))),F57&lt;0,G57&lt;0,AND(F57&gt;0,G57&gt;0),SUM(F57:G57)=0),"Ошибка: одна сумма &gt; 0","OK")))))</x:f>
      </x:c>
      <x:c r="K57" s="29" t="str">
        <x:f>IF(OR(A57="",C57&lt;&gt;"Внутренний перевод",H57=""),"",SUMIFS($F$12:$F$211,$H$12:$H$211,H57,$C$12:$C$211,"Внутренний перевод")-SUMIFS($G$12:$G$211,$H$12:$H$211,H57,$C$12:$C$211,"Внутренний перевод"))</x:f>
      </x:c>
      <x:c r="L57" s="3" t="str">
        <x:f>IF(OR(A57="",C57&lt;&gt;"Внутренний перевод"),"",IF(H57="","Ошибка: нет ID перевода",IF(OR(COUNTIFS($H$12:$H$211,H57,$C$12:$C$211,"Внутренний перевод")&lt;&gt;2,ABS(K57)&gt;0.01,COUNTIFS($H$12:$H$211,H57,$B$12:$B$211,B57)&lt;&gt;2,COUNTIFS($H$12:$H$211,H57,$E$12:$E$211,E57)&lt;&gt;1),"Ошибка: проверьте пару","OK")))</x:f>
      </x:c>
    </x:row>
    <x:row r="58" ht="21" customHeight="1">
      <x:c r="A58" s="8"/>
      <x:c r="B58" s="9"/>
      <x:c r="C58" s="8"/>
      <x:c r="D58" s="8"/>
      <x:c r="E58" s="8"/>
      <x:c r="F58" s="10"/>
      <x:c r="G58" s="10"/>
      <x:c r="H58" s="8"/>
      <x:c r="I58" s="27" t="str">
        <x:f>IF(OR(A58="",AND(F58&lt;&gt;"",NOT(ISNUMBER(F58))),AND(G58&lt;&gt;"",NOT(ISNUMBER(G58)))),"",IF(C58="Внутренний перевод",0,F58-G58))</x:f>
      </x:c>
      <x:c r="J58" s="3" t="str">
        <x:f>IF(COUNTA(A58:H58)=0,"",IF(OR(A58="",NOT(ISNUMBER(B58)),C58="",D58="",E58=""),"Ошибка: обязательные поля",IF(COUNTIFS($A$12:$A$211,A58)&gt;1,"Ошибка: повтор ID",IF(AND(C58&lt;&gt;"Операционная",C58&lt;&gt;"Инвестиционная",C58&lt;&gt;"Финансовая",C58&lt;&gt;"Внутренний перевод"),"Ошибка: вид деятельности",IF(OR(AND(F58&lt;&gt;"",NOT(ISNUMBER(F58))),AND(G58&lt;&gt;"",NOT(ISNUMBER(G58))),F58&lt;0,G58&lt;0,AND(F58&gt;0,G58&gt;0),SUM(F58:G58)=0),"Ошибка: одна сумма &gt; 0","OK")))))</x:f>
      </x:c>
      <x:c r="K58" s="29" t="str">
        <x:f>IF(OR(A58="",C58&lt;&gt;"Внутренний перевод",H58=""),"",SUMIFS($F$12:$F$211,$H$12:$H$211,H58,$C$12:$C$211,"Внутренний перевод")-SUMIFS($G$12:$G$211,$H$12:$H$211,H58,$C$12:$C$211,"Внутренний перевод"))</x:f>
      </x:c>
      <x:c r="L58" s="3" t="str">
        <x:f>IF(OR(A58="",C58&lt;&gt;"Внутренний перевод"),"",IF(H58="","Ошибка: нет ID перевода",IF(OR(COUNTIFS($H$12:$H$211,H58,$C$12:$C$211,"Внутренний перевод")&lt;&gt;2,ABS(K58)&gt;0.01,COUNTIFS($H$12:$H$211,H58,$B$12:$B$211,B58)&lt;&gt;2,COUNTIFS($H$12:$H$211,H58,$E$12:$E$211,E58)&lt;&gt;1),"Ошибка: проверьте пару","OK")))</x:f>
      </x:c>
    </x:row>
    <x:row r="59" ht="21" customHeight="1">
      <x:c r="A59" s="8"/>
      <x:c r="B59" s="9"/>
      <x:c r="C59" s="8"/>
      <x:c r="D59" s="8"/>
      <x:c r="E59" s="8"/>
      <x:c r="F59" s="10"/>
      <x:c r="G59" s="10"/>
      <x:c r="H59" s="8"/>
      <x:c r="I59" s="27" t="str">
        <x:f>IF(OR(A59="",AND(F59&lt;&gt;"",NOT(ISNUMBER(F59))),AND(G59&lt;&gt;"",NOT(ISNUMBER(G59)))),"",IF(C59="Внутренний перевод",0,F59-G59))</x:f>
      </x:c>
      <x:c r="J59" s="3" t="str">
        <x:f>IF(COUNTA(A59:H59)=0,"",IF(OR(A59="",NOT(ISNUMBER(B59)),C59="",D59="",E59=""),"Ошибка: обязательные поля",IF(COUNTIFS($A$12:$A$211,A59)&gt;1,"Ошибка: повтор ID",IF(AND(C59&lt;&gt;"Операционная",C59&lt;&gt;"Инвестиционная",C59&lt;&gt;"Финансовая",C59&lt;&gt;"Внутренний перевод"),"Ошибка: вид деятельности",IF(OR(AND(F59&lt;&gt;"",NOT(ISNUMBER(F59))),AND(G59&lt;&gt;"",NOT(ISNUMBER(G59))),F59&lt;0,G59&lt;0,AND(F59&gt;0,G59&gt;0),SUM(F59:G59)=0),"Ошибка: одна сумма &gt; 0","OK")))))</x:f>
      </x:c>
      <x:c r="K59" s="29" t="str">
        <x:f>IF(OR(A59="",C59&lt;&gt;"Внутренний перевод",H59=""),"",SUMIFS($F$12:$F$211,$H$12:$H$211,H59,$C$12:$C$211,"Внутренний перевод")-SUMIFS($G$12:$G$211,$H$12:$H$211,H59,$C$12:$C$211,"Внутренний перевод"))</x:f>
      </x:c>
      <x:c r="L59" s="3" t="str">
        <x:f>IF(OR(A59="",C59&lt;&gt;"Внутренний перевод"),"",IF(H59="","Ошибка: нет ID перевода",IF(OR(COUNTIFS($H$12:$H$211,H59,$C$12:$C$211,"Внутренний перевод")&lt;&gt;2,ABS(K59)&gt;0.01,COUNTIFS($H$12:$H$211,H59,$B$12:$B$211,B59)&lt;&gt;2,COUNTIFS($H$12:$H$211,H59,$E$12:$E$211,E59)&lt;&gt;1),"Ошибка: проверьте пару","OK")))</x:f>
      </x:c>
    </x:row>
    <x:row r="60" ht="21" customHeight="1">
      <x:c r="A60" s="8"/>
      <x:c r="B60" s="9"/>
      <x:c r="C60" s="8"/>
      <x:c r="D60" s="8"/>
      <x:c r="E60" s="8"/>
      <x:c r="F60" s="10"/>
      <x:c r="G60" s="10"/>
      <x:c r="H60" s="8"/>
      <x:c r="I60" s="27" t="str">
        <x:f>IF(OR(A60="",AND(F60&lt;&gt;"",NOT(ISNUMBER(F60))),AND(G60&lt;&gt;"",NOT(ISNUMBER(G60)))),"",IF(C60="Внутренний перевод",0,F60-G60))</x:f>
      </x:c>
      <x:c r="J60" s="3" t="str">
        <x:f>IF(COUNTA(A60:H60)=0,"",IF(OR(A60="",NOT(ISNUMBER(B60)),C60="",D60="",E60=""),"Ошибка: обязательные поля",IF(COUNTIFS($A$12:$A$211,A60)&gt;1,"Ошибка: повтор ID",IF(AND(C60&lt;&gt;"Операционная",C60&lt;&gt;"Инвестиционная",C60&lt;&gt;"Финансовая",C60&lt;&gt;"Внутренний перевод"),"Ошибка: вид деятельности",IF(OR(AND(F60&lt;&gt;"",NOT(ISNUMBER(F60))),AND(G60&lt;&gt;"",NOT(ISNUMBER(G60))),F60&lt;0,G60&lt;0,AND(F60&gt;0,G60&gt;0),SUM(F60:G60)=0),"Ошибка: одна сумма &gt; 0","OK")))))</x:f>
      </x:c>
      <x:c r="K60" s="29" t="str">
        <x:f>IF(OR(A60="",C60&lt;&gt;"Внутренний перевод",H60=""),"",SUMIFS($F$12:$F$211,$H$12:$H$211,H60,$C$12:$C$211,"Внутренний перевод")-SUMIFS($G$12:$G$211,$H$12:$H$211,H60,$C$12:$C$211,"Внутренний перевод"))</x:f>
      </x:c>
      <x:c r="L60" s="3" t="str">
        <x:f>IF(OR(A60="",C60&lt;&gt;"Внутренний перевод"),"",IF(H60="","Ошибка: нет ID перевода",IF(OR(COUNTIFS($H$12:$H$211,H60,$C$12:$C$211,"Внутренний перевод")&lt;&gt;2,ABS(K60)&gt;0.01,COUNTIFS($H$12:$H$211,H60,$B$12:$B$211,B60)&lt;&gt;2,COUNTIFS($H$12:$H$211,H60,$E$12:$E$211,E60)&lt;&gt;1),"Ошибка: проверьте пару","OK")))</x:f>
      </x:c>
    </x:row>
    <x:row r="61" ht="21" customHeight="1">
      <x:c r="A61" s="8"/>
      <x:c r="B61" s="9"/>
      <x:c r="C61" s="8"/>
      <x:c r="D61" s="8"/>
      <x:c r="E61" s="8"/>
      <x:c r="F61" s="10"/>
      <x:c r="G61" s="10"/>
      <x:c r="H61" s="8"/>
      <x:c r="I61" s="27" t="str">
        <x:f>IF(OR(A61="",AND(F61&lt;&gt;"",NOT(ISNUMBER(F61))),AND(G61&lt;&gt;"",NOT(ISNUMBER(G61)))),"",IF(C61="Внутренний перевод",0,F61-G61))</x:f>
      </x:c>
      <x:c r="J61" s="3" t="str">
        <x:f>IF(COUNTA(A61:H61)=0,"",IF(OR(A61="",NOT(ISNUMBER(B61)),C61="",D61="",E61=""),"Ошибка: обязательные поля",IF(COUNTIFS($A$12:$A$211,A61)&gt;1,"Ошибка: повтор ID",IF(AND(C61&lt;&gt;"Операционная",C61&lt;&gt;"Инвестиционная",C61&lt;&gt;"Финансовая",C61&lt;&gt;"Внутренний перевод"),"Ошибка: вид деятельности",IF(OR(AND(F61&lt;&gt;"",NOT(ISNUMBER(F61))),AND(G61&lt;&gt;"",NOT(ISNUMBER(G61))),F61&lt;0,G61&lt;0,AND(F61&gt;0,G61&gt;0),SUM(F61:G61)=0),"Ошибка: одна сумма &gt; 0","OK")))))</x:f>
      </x:c>
      <x:c r="K61" s="29" t="str">
        <x:f>IF(OR(A61="",C61&lt;&gt;"Внутренний перевод",H61=""),"",SUMIFS($F$12:$F$211,$H$12:$H$211,H61,$C$12:$C$211,"Внутренний перевод")-SUMIFS($G$12:$G$211,$H$12:$H$211,H61,$C$12:$C$211,"Внутренний перевод"))</x:f>
      </x:c>
      <x:c r="L61" s="3" t="str">
        <x:f>IF(OR(A61="",C61&lt;&gt;"Внутренний перевод"),"",IF(H61="","Ошибка: нет ID перевода",IF(OR(COUNTIFS($H$12:$H$211,H61,$C$12:$C$211,"Внутренний перевод")&lt;&gt;2,ABS(K61)&gt;0.01,COUNTIFS($H$12:$H$211,H61,$B$12:$B$211,B61)&lt;&gt;2,COUNTIFS($H$12:$H$211,H61,$E$12:$E$211,E61)&lt;&gt;1),"Ошибка: проверьте пару","OK")))</x:f>
      </x:c>
    </x:row>
    <x:row r="62" ht="21" customHeight="1">
      <x:c r="A62" s="8"/>
      <x:c r="B62" s="9"/>
      <x:c r="C62" s="8"/>
      <x:c r="D62" s="8"/>
      <x:c r="E62" s="8"/>
      <x:c r="F62" s="10"/>
      <x:c r="G62" s="10"/>
      <x:c r="H62" s="8"/>
      <x:c r="I62" s="27" t="str">
        <x:f>IF(OR(A62="",AND(F62&lt;&gt;"",NOT(ISNUMBER(F62))),AND(G62&lt;&gt;"",NOT(ISNUMBER(G62)))),"",IF(C62="Внутренний перевод",0,F62-G62))</x:f>
      </x:c>
      <x:c r="J62" s="3" t="str">
        <x:f>IF(COUNTA(A62:H62)=0,"",IF(OR(A62="",NOT(ISNUMBER(B62)),C62="",D62="",E62=""),"Ошибка: обязательные поля",IF(COUNTIFS($A$12:$A$211,A62)&gt;1,"Ошибка: повтор ID",IF(AND(C62&lt;&gt;"Операционная",C62&lt;&gt;"Инвестиционная",C62&lt;&gt;"Финансовая",C62&lt;&gt;"Внутренний перевод"),"Ошибка: вид деятельности",IF(OR(AND(F62&lt;&gt;"",NOT(ISNUMBER(F62))),AND(G62&lt;&gt;"",NOT(ISNUMBER(G62))),F62&lt;0,G62&lt;0,AND(F62&gt;0,G62&gt;0),SUM(F62:G62)=0),"Ошибка: одна сумма &gt; 0","OK")))))</x:f>
      </x:c>
      <x:c r="K62" s="29" t="str">
        <x:f>IF(OR(A62="",C62&lt;&gt;"Внутренний перевод",H62=""),"",SUMIFS($F$12:$F$211,$H$12:$H$211,H62,$C$12:$C$211,"Внутренний перевод")-SUMIFS($G$12:$G$211,$H$12:$H$211,H62,$C$12:$C$211,"Внутренний перевод"))</x:f>
      </x:c>
      <x:c r="L62" s="3" t="str">
        <x:f>IF(OR(A62="",C62&lt;&gt;"Внутренний перевод"),"",IF(H62="","Ошибка: нет ID перевода",IF(OR(COUNTIFS($H$12:$H$211,H62,$C$12:$C$211,"Внутренний перевод")&lt;&gt;2,ABS(K62)&gt;0.01,COUNTIFS($H$12:$H$211,H62,$B$12:$B$211,B62)&lt;&gt;2,COUNTIFS($H$12:$H$211,H62,$E$12:$E$211,E62)&lt;&gt;1),"Ошибка: проверьте пару","OK")))</x:f>
      </x:c>
    </x:row>
    <x:row r="63" ht="21" customHeight="1">
      <x:c r="A63" s="8"/>
      <x:c r="B63" s="9"/>
      <x:c r="C63" s="8"/>
      <x:c r="D63" s="8"/>
      <x:c r="E63" s="8"/>
      <x:c r="F63" s="10"/>
      <x:c r="G63" s="10"/>
      <x:c r="H63" s="8"/>
      <x:c r="I63" s="27" t="str">
        <x:f>IF(OR(A63="",AND(F63&lt;&gt;"",NOT(ISNUMBER(F63))),AND(G63&lt;&gt;"",NOT(ISNUMBER(G63)))),"",IF(C63="Внутренний перевод",0,F63-G63))</x:f>
      </x:c>
      <x:c r="J63" s="3" t="str">
        <x:f>IF(COUNTA(A63:H63)=0,"",IF(OR(A63="",NOT(ISNUMBER(B63)),C63="",D63="",E63=""),"Ошибка: обязательные поля",IF(COUNTIFS($A$12:$A$211,A63)&gt;1,"Ошибка: повтор ID",IF(AND(C63&lt;&gt;"Операционная",C63&lt;&gt;"Инвестиционная",C63&lt;&gt;"Финансовая",C63&lt;&gt;"Внутренний перевод"),"Ошибка: вид деятельности",IF(OR(AND(F63&lt;&gt;"",NOT(ISNUMBER(F63))),AND(G63&lt;&gt;"",NOT(ISNUMBER(G63))),F63&lt;0,G63&lt;0,AND(F63&gt;0,G63&gt;0),SUM(F63:G63)=0),"Ошибка: одна сумма &gt; 0","OK")))))</x:f>
      </x:c>
      <x:c r="K63" s="29" t="str">
        <x:f>IF(OR(A63="",C63&lt;&gt;"Внутренний перевод",H63=""),"",SUMIFS($F$12:$F$211,$H$12:$H$211,H63,$C$12:$C$211,"Внутренний перевод")-SUMIFS($G$12:$G$211,$H$12:$H$211,H63,$C$12:$C$211,"Внутренний перевод"))</x:f>
      </x:c>
      <x:c r="L63" s="3" t="str">
        <x:f>IF(OR(A63="",C63&lt;&gt;"Внутренний перевод"),"",IF(H63="","Ошибка: нет ID перевода",IF(OR(COUNTIFS($H$12:$H$211,H63,$C$12:$C$211,"Внутренний перевод")&lt;&gt;2,ABS(K63)&gt;0.01,COUNTIFS($H$12:$H$211,H63,$B$12:$B$211,B63)&lt;&gt;2,COUNTIFS($H$12:$H$211,H63,$E$12:$E$211,E63)&lt;&gt;1),"Ошибка: проверьте пару","OK")))</x:f>
      </x:c>
    </x:row>
    <x:row r="64" ht="21" customHeight="1">
      <x:c r="A64" s="8"/>
      <x:c r="B64" s="9"/>
      <x:c r="C64" s="8"/>
      <x:c r="D64" s="8"/>
      <x:c r="E64" s="8"/>
      <x:c r="F64" s="10"/>
      <x:c r="G64" s="10"/>
      <x:c r="H64" s="8"/>
      <x:c r="I64" s="27" t="str">
        <x:f>IF(OR(A64="",AND(F64&lt;&gt;"",NOT(ISNUMBER(F64))),AND(G64&lt;&gt;"",NOT(ISNUMBER(G64)))),"",IF(C64="Внутренний перевод",0,F64-G64))</x:f>
      </x:c>
      <x:c r="J64" s="3" t="str">
        <x:f>IF(COUNTA(A64:H64)=0,"",IF(OR(A64="",NOT(ISNUMBER(B64)),C64="",D64="",E64=""),"Ошибка: обязательные поля",IF(COUNTIFS($A$12:$A$211,A64)&gt;1,"Ошибка: повтор ID",IF(AND(C64&lt;&gt;"Операционная",C64&lt;&gt;"Инвестиционная",C64&lt;&gt;"Финансовая",C64&lt;&gt;"Внутренний перевод"),"Ошибка: вид деятельности",IF(OR(AND(F64&lt;&gt;"",NOT(ISNUMBER(F64))),AND(G64&lt;&gt;"",NOT(ISNUMBER(G64))),F64&lt;0,G64&lt;0,AND(F64&gt;0,G64&gt;0),SUM(F64:G64)=0),"Ошибка: одна сумма &gt; 0","OK")))))</x:f>
      </x:c>
      <x:c r="K64" s="29" t="str">
        <x:f>IF(OR(A64="",C64&lt;&gt;"Внутренний перевод",H64=""),"",SUMIFS($F$12:$F$211,$H$12:$H$211,H64,$C$12:$C$211,"Внутренний перевод")-SUMIFS($G$12:$G$211,$H$12:$H$211,H64,$C$12:$C$211,"Внутренний перевод"))</x:f>
      </x:c>
      <x:c r="L64" s="3" t="str">
        <x:f>IF(OR(A64="",C64&lt;&gt;"Внутренний перевод"),"",IF(H64="","Ошибка: нет ID перевода",IF(OR(COUNTIFS($H$12:$H$211,H64,$C$12:$C$211,"Внутренний перевод")&lt;&gt;2,ABS(K64)&gt;0.01,COUNTIFS($H$12:$H$211,H64,$B$12:$B$211,B64)&lt;&gt;2,COUNTIFS($H$12:$H$211,H64,$E$12:$E$211,E64)&lt;&gt;1),"Ошибка: проверьте пару","OK")))</x:f>
      </x:c>
    </x:row>
    <x:row r="65" ht="21" customHeight="1">
      <x:c r="A65" s="8"/>
      <x:c r="B65" s="9"/>
      <x:c r="C65" s="8"/>
      <x:c r="D65" s="8"/>
      <x:c r="E65" s="8"/>
      <x:c r="F65" s="10"/>
      <x:c r="G65" s="10"/>
      <x:c r="H65" s="8"/>
      <x:c r="I65" s="27" t="str">
        <x:f>IF(OR(A65="",AND(F65&lt;&gt;"",NOT(ISNUMBER(F65))),AND(G65&lt;&gt;"",NOT(ISNUMBER(G65)))),"",IF(C65="Внутренний перевод",0,F65-G65))</x:f>
      </x:c>
      <x:c r="J65" s="3" t="str">
        <x:f>IF(COUNTA(A65:H65)=0,"",IF(OR(A65="",NOT(ISNUMBER(B65)),C65="",D65="",E65=""),"Ошибка: обязательные поля",IF(COUNTIFS($A$12:$A$211,A65)&gt;1,"Ошибка: повтор ID",IF(AND(C65&lt;&gt;"Операционная",C65&lt;&gt;"Инвестиционная",C65&lt;&gt;"Финансовая",C65&lt;&gt;"Внутренний перевод"),"Ошибка: вид деятельности",IF(OR(AND(F65&lt;&gt;"",NOT(ISNUMBER(F65))),AND(G65&lt;&gt;"",NOT(ISNUMBER(G65))),F65&lt;0,G65&lt;0,AND(F65&gt;0,G65&gt;0),SUM(F65:G65)=0),"Ошибка: одна сумма &gt; 0","OK")))))</x:f>
      </x:c>
      <x:c r="K65" s="29" t="str">
        <x:f>IF(OR(A65="",C65&lt;&gt;"Внутренний перевод",H65=""),"",SUMIFS($F$12:$F$211,$H$12:$H$211,H65,$C$12:$C$211,"Внутренний перевод")-SUMIFS($G$12:$G$211,$H$12:$H$211,H65,$C$12:$C$211,"Внутренний перевод"))</x:f>
      </x:c>
      <x:c r="L65" s="3" t="str">
        <x:f>IF(OR(A65="",C65&lt;&gt;"Внутренний перевод"),"",IF(H65="","Ошибка: нет ID перевода",IF(OR(COUNTIFS($H$12:$H$211,H65,$C$12:$C$211,"Внутренний перевод")&lt;&gt;2,ABS(K65)&gt;0.01,COUNTIFS($H$12:$H$211,H65,$B$12:$B$211,B65)&lt;&gt;2,COUNTIFS($H$12:$H$211,H65,$E$12:$E$211,E65)&lt;&gt;1),"Ошибка: проверьте пару","OK")))</x:f>
      </x:c>
    </x:row>
    <x:row r="66" ht="21" customHeight="1">
      <x:c r="A66" s="8"/>
      <x:c r="B66" s="9"/>
      <x:c r="C66" s="8"/>
      <x:c r="D66" s="8"/>
      <x:c r="E66" s="8"/>
      <x:c r="F66" s="10"/>
      <x:c r="G66" s="10"/>
      <x:c r="H66" s="8"/>
      <x:c r="I66" s="27" t="str">
        <x:f>IF(OR(A66="",AND(F66&lt;&gt;"",NOT(ISNUMBER(F66))),AND(G66&lt;&gt;"",NOT(ISNUMBER(G66)))),"",IF(C66="Внутренний перевод",0,F66-G66))</x:f>
      </x:c>
      <x:c r="J66" s="3" t="str">
        <x:f>IF(COUNTA(A66:H66)=0,"",IF(OR(A66="",NOT(ISNUMBER(B66)),C66="",D66="",E66=""),"Ошибка: обязательные поля",IF(COUNTIFS($A$12:$A$211,A66)&gt;1,"Ошибка: повтор ID",IF(AND(C66&lt;&gt;"Операционная",C66&lt;&gt;"Инвестиционная",C66&lt;&gt;"Финансовая",C66&lt;&gt;"Внутренний перевод"),"Ошибка: вид деятельности",IF(OR(AND(F66&lt;&gt;"",NOT(ISNUMBER(F66))),AND(G66&lt;&gt;"",NOT(ISNUMBER(G66))),F66&lt;0,G66&lt;0,AND(F66&gt;0,G66&gt;0),SUM(F66:G66)=0),"Ошибка: одна сумма &gt; 0","OK")))))</x:f>
      </x:c>
      <x:c r="K66" s="29" t="str">
        <x:f>IF(OR(A66="",C66&lt;&gt;"Внутренний перевод",H66=""),"",SUMIFS($F$12:$F$211,$H$12:$H$211,H66,$C$12:$C$211,"Внутренний перевод")-SUMIFS($G$12:$G$211,$H$12:$H$211,H66,$C$12:$C$211,"Внутренний перевод"))</x:f>
      </x:c>
      <x:c r="L66" s="3" t="str">
        <x:f>IF(OR(A66="",C66&lt;&gt;"Внутренний перевод"),"",IF(H66="","Ошибка: нет ID перевода",IF(OR(COUNTIFS($H$12:$H$211,H66,$C$12:$C$211,"Внутренний перевод")&lt;&gt;2,ABS(K66)&gt;0.01,COUNTIFS($H$12:$H$211,H66,$B$12:$B$211,B66)&lt;&gt;2,COUNTIFS($H$12:$H$211,H66,$E$12:$E$211,E66)&lt;&gt;1),"Ошибка: проверьте пару","OK")))</x:f>
      </x:c>
    </x:row>
    <x:row r="67" ht="21" customHeight="1">
      <x:c r="A67" s="8"/>
      <x:c r="B67" s="9"/>
      <x:c r="C67" s="8"/>
      <x:c r="D67" s="8"/>
      <x:c r="E67" s="8"/>
      <x:c r="F67" s="10"/>
      <x:c r="G67" s="10"/>
      <x:c r="H67" s="8"/>
      <x:c r="I67" s="27" t="str">
        <x:f>IF(OR(A67="",AND(F67&lt;&gt;"",NOT(ISNUMBER(F67))),AND(G67&lt;&gt;"",NOT(ISNUMBER(G67)))),"",IF(C67="Внутренний перевод",0,F67-G67))</x:f>
      </x:c>
      <x:c r="J67" s="3" t="str">
        <x:f>IF(COUNTA(A67:H67)=0,"",IF(OR(A67="",NOT(ISNUMBER(B67)),C67="",D67="",E67=""),"Ошибка: обязательные поля",IF(COUNTIFS($A$12:$A$211,A67)&gt;1,"Ошибка: повтор ID",IF(AND(C67&lt;&gt;"Операционная",C67&lt;&gt;"Инвестиционная",C67&lt;&gt;"Финансовая",C67&lt;&gt;"Внутренний перевод"),"Ошибка: вид деятельности",IF(OR(AND(F67&lt;&gt;"",NOT(ISNUMBER(F67))),AND(G67&lt;&gt;"",NOT(ISNUMBER(G67))),F67&lt;0,G67&lt;0,AND(F67&gt;0,G67&gt;0),SUM(F67:G67)=0),"Ошибка: одна сумма &gt; 0","OK")))))</x:f>
      </x:c>
      <x:c r="K67" s="29" t="str">
        <x:f>IF(OR(A67="",C67&lt;&gt;"Внутренний перевод",H67=""),"",SUMIFS($F$12:$F$211,$H$12:$H$211,H67,$C$12:$C$211,"Внутренний перевод")-SUMIFS($G$12:$G$211,$H$12:$H$211,H67,$C$12:$C$211,"Внутренний перевод"))</x:f>
      </x:c>
      <x:c r="L67" s="3" t="str">
        <x:f>IF(OR(A67="",C67&lt;&gt;"Внутренний перевод"),"",IF(H67="","Ошибка: нет ID перевода",IF(OR(COUNTIFS($H$12:$H$211,H67,$C$12:$C$211,"Внутренний перевод")&lt;&gt;2,ABS(K67)&gt;0.01,COUNTIFS($H$12:$H$211,H67,$B$12:$B$211,B67)&lt;&gt;2,COUNTIFS($H$12:$H$211,H67,$E$12:$E$211,E67)&lt;&gt;1),"Ошибка: проверьте пару","OK")))</x:f>
      </x:c>
    </x:row>
    <x:row r="68" ht="21" customHeight="1">
      <x:c r="A68" s="8"/>
      <x:c r="B68" s="9"/>
      <x:c r="C68" s="8"/>
      <x:c r="D68" s="8"/>
      <x:c r="E68" s="8"/>
      <x:c r="F68" s="10"/>
      <x:c r="G68" s="10"/>
      <x:c r="H68" s="8"/>
      <x:c r="I68" s="27" t="str">
        <x:f>IF(OR(A68="",AND(F68&lt;&gt;"",NOT(ISNUMBER(F68))),AND(G68&lt;&gt;"",NOT(ISNUMBER(G68)))),"",IF(C68="Внутренний перевод",0,F68-G68))</x:f>
      </x:c>
      <x:c r="J68" s="3" t="str">
        <x:f>IF(COUNTA(A68:H68)=0,"",IF(OR(A68="",NOT(ISNUMBER(B68)),C68="",D68="",E68=""),"Ошибка: обязательные поля",IF(COUNTIFS($A$12:$A$211,A68)&gt;1,"Ошибка: повтор ID",IF(AND(C68&lt;&gt;"Операционная",C68&lt;&gt;"Инвестиционная",C68&lt;&gt;"Финансовая",C68&lt;&gt;"Внутренний перевод"),"Ошибка: вид деятельности",IF(OR(AND(F68&lt;&gt;"",NOT(ISNUMBER(F68))),AND(G68&lt;&gt;"",NOT(ISNUMBER(G68))),F68&lt;0,G68&lt;0,AND(F68&gt;0,G68&gt;0),SUM(F68:G68)=0),"Ошибка: одна сумма &gt; 0","OK")))))</x:f>
      </x:c>
      <x:c r="K68" s="29" t="str">
        <x:f>IF(OR(A68="",C68&lt;&gt;"Внутренний перевод",H68=""),"",SUMIFS($F$12:$F$211,$H$12:$H$211,H68,$C$12:$C$211,"Внутренний перевод")-SUMIFS($G$12:$G$211,$H$12:$H$211,H68,$C$12:$C$211,"Внутренний перевод"))</x:f>
      </x:c>
      <x:c r="L68" s="3" t="str">
        <x:f>IF(OR(A68="",C68&lt;&gt;"Внутренний перевод"),"",IF(H68="","Ошибка: нет ID перевода",IF(OR(COUNTIFS($H$12:$H$211,H68,$C$12:$C$211,"Внутренний перевод")&lt;&gt;2,ABS(K68)&gt;0.01,COUNTIFS($H$12:$H$211,H68,$B$12:$B$211,B68)&lt;&gt;2,COUNTIFS($H$12:$H$211,H68,$E$12:$E$211,E68)&lt;&gt;1),"Ошибка: проверьте пару","OK")))</x:f>
      </x:c>
    </x:row>
    <x:row r="69" ht="21" customHeight="1">
      <x:c r="A69" s="8"/>
      <x:c r="B69" s="9"/>
      <x:c r="C69" s="8"/>
      <x:c r="D69" s="8"/>
      <x:c r="E69" s="8"/>
      <x:c r="F69" s="10"/>
      <x:c r="G69" s="10"/>
      <x:c r="H69" s="8"/>
      <x:c r="I69" s="27" t="str">
        <x:f>IF(OR(A69="",AND(F69&lt;&gt;"",NOT(ISNUMBER(F69))),AND(G69&lt;&gt;"",NOT(ISNUMBER(G69)))),"",IF(C69="Внутренний перевод",0,F69-G69))</x:f>
      </x:c>
      <x:c r="J69" s="3" t="str">
        <x:f>IF(COUNTA(A69:H69)=0,"",IF(OR(A69="",NOT(ISNUMBER(B69)),C69="",D69="",E69=""),"Ошибка: обязательные поля",IF(COUNTIFS($A$12:$A$211,A69)&gt;1,"Ошибка: повтор ID",IF(AND(C69&lt;&gt;"Операционная",C69&lt;&gt;"Инвестиционная",C69&lt;&gt;"Финансовая",C69&lt;&gt;"Внутренний перевод"),"Ошибка: вид деятельности",IF(OR(AND(F69&lt;&gt;"",NOT(ISNUMBER(F69))),AND(G69&lt;&gt;"",NOT(ISNUMBER(G69))),F69&lt;0,G69&lt;0,AND(F69&gt;0,G69&gt;0),SUM(F69:G69)=0),"Ошибка: одна сумма &gt; 0","OK")))))</x:f>
      </x:c>
      <x:c r="K69" s="29" t="str">
        <x:f>IF(OR(A69="",C69&lt;&gt;"Внутренний перевод",H69=""),"",SUMIFS($F$12:$F$211,$H$12:$H$211,H69,$C$12:$C$211,"Внутренний перевод")-SUMIFS($G$12:$G$211,$H$12:$H$211,H69,$C$12:$C$211,"Внутренний перевод"))</x:f>
      </x:c>
      <x:c r="L69" s="3" t="str">
        <x:f>IF(OR(A69="",C69&lt;&gt;"Внутренний перевод"),"",IF(H69="","Ошибка: нет ID перевода",IF(OR(COUNTIFS($H$12:$H$211,H69,$C$12:$C$211,"Внутренний перевод")&lt;&gt;2,ABS(K69)&gt;0.01,COUNTIFS($H$12:$H$211,H69,$B$12:$B$211,B69)&lt;&gt;2,COUNTIFS($H$12:$H$211,H69,$E$12:$E$211,E69)&lt;&gt;1),"Ошибка: проверьте пару","OK")))</x:f>
      </x:c>
    </x:row>
    <x:row r="70" ht="21" customHeight="1">
      <x:c r="A70" s="8"/>
      <x:c r="B70" s="9"/>
      <x:c r="C70" s="8"/>
      <x:c r="D70" s="8"/>
      <x:c r="E70" s="8"/>
      <x:c r="F70" s="10"/>
      <x:c r="G70" s="10"/>
      <x:c r="H70" s="8"/>
      <x:c r="I70" s="27" t="str">
        <x:f>IF(OR(A70="",AND(F70&lt;&gt;"",NOT(ISNUMBER(F70))),AND(G70&lt;&gt;"",NOT(ISNUMBER(G70)))),"",IF(C70="Внутренний перевод",0,F70-G70))</x:f>
      </x:c>
      <x:c r="J70" s="3" t="str">
        <x:f>IF(COUNTA(A70:H70)=0,"",IF(OR(A70="",NOT(ISNUMBER(B70)),C70="",D70="",E70=""),"Ошибка: обязательные поля",IF(COUNTIFS($A$12:$A$211,A70)&gt;1,"Ошибка: повтор ID",IF(AND(C70&lt;&gt;"Операционная",C70&lt;&gt;"Инвестиционная",C70&lt;&gt;"Финансовая",C70&lt;&gt;"Внутренний перевод"),"Ошибка: вид деятельности",IF(OR(AND(F70&lt;&gt;"",NOT(ISNUMBER(F70))),AND(G70&lt;&gt;"",NOT(ISNUMBER(G70))),F70&lt;0,G70&lt;0,AND(F70&gt;0,G70&gt;0),SUM(F70:G70)=0),"Ошибка: одна сумма &gt; 0","OK")))))</x:f>
      </x:c>
      <x:c r="K70" s="29" t="str">
        <x:f>IF(OR(A70="",C70&lt;&gt;"Внутренний перевод",H70=""),"",SUMIFS($F$12:$F$211,$H$12:$H$211,H70,$C$12:$C$211,"Внутренний перевод")-SUMIFS($G$12:$G$211,$H$12:$H$211,H70,$C$12:$C$211,"Внутренний перевод"))</x:f>
      </x:c>
      <x:c r="L70" s="3" t="str">
        <x:f>IF(OR(A70="",C70&lt;&gt;"Внутренний перевод"),"",IF(H70="","Ошибка: нет ID перевода",IF(OR(COUNTIFS($H$12:$H$211,H70,$C$12:$C$211,"Внутренний перевод")&lt;&gt;2,ABS(K70)&gt;0.01,COUNTIFS($H$12:$H$211,H70,$B$12:$B$211,B70)&lt;&gt;2,COUNTIFS($H$12:$H$211,H70,$E$12:$E$211,E70)&lt;&gt;1),"Ошибка: проверьте пару","OK")))</x:f>
      </x:c>
    </x:row>
    <x:row r="71" ht="21" customHeight="1">
      <x:c r="A71" s="8"/>
      <x:c r="B71" s="9"/>
      <x:c r="C71" s="8"/>
      <x:c r="D71" s="8"/>
      <x:c r="E71" s="8"/>
      <x:c r="F71" s="10"/>
      <x:c r="G71" s="10"/>
      <x:c r="H71" s="8"/>
      <x:c r="I71" s="27" t="str">
        <x:f>IF(OR(A71="",AND(F71&lt;&gt;"",NOT(ISNUMBER(F71))),AND(G71&lt;&gt;"",NOT(ISNUMBER(G71)))),"",IF(C71="Внутренний перевод",0,F71-G71))</x:f>
      </x:c>
      <x:c r="J71" s="3" t="str">
        <x:f>IF(COUNTA(A71:H71)=0,"",IF(OR(A71="",NOT(ISNUMBER(B71)),C71="",D71="",E71=""),"Ошибка: обязательные поля",IF(COUNTIFS($A$12:$A$211,A71)&gt;1,"Ошибка: повтор ID",IF(AND(C71&lt;&gt;"Операционная",C71&lt;&gt;"Инвестиционная",C71&lt;&gt;"Финансовая",C71&lt;&gt;"Внутренний перевод"),"Ошибка: вид деятельности",IF(OR(AND(F71&lt;&gt;"",NOT(ISNUMBER(F71))),AND(G71&lt;&gt;"",NOT(ISNUMBER(G71))),F71&lt;0,G71&lt;0,AND(F71&gt;0,G71&gt;0),SUM(F71:G71)=0),"Ошибка: одна сумма &gt; 0","OK")))))</x:f>
      </x:c>
      <x:c r="K71" s="29" t="str">
        <x:f>IF(OR(A71="",C71&lt;&gt;"Внутренний перевод",H71=""),"",SUMIFS($F$12:$F$211,$H$12:$H$211,H71,$C$12:$C$211,"Внутренний перевод")-SUMIFS($G$12:$G$211,$H$12:$H$211,H71,$C$12:$C$211,"Внутренний перевод"))</x:f>
      </x:c>
      <x:c r="L71" s="3" t="str">
        <x:f>IF(OR(A71="",C71&lt;&gt;"Внутренний перевод"),"",IF(H71="","Ошибка: нет ID перевода",IF(OR(COUNTIFS($H$12:$H$211,H71,$C$12:$C$211,"Внутренний перевод")&lt;&gt;2,ABS(K71)&gt;0.01,COUNTIFS($H$12:$H$211,H71,$B$12:$B$211,B71)&lt;&gt;2,COUNTIFS($H$12:$H$211,H71,$E$12:$E$211,E71)&lt;&gt;1),"Ошибка: проверьте пару","OK")))</x:f>
      </x:c>
    </x:row>
    <x:row r="72" ht="21" customHeight="1">
      <x:c r="A72" s="8"/>
      <x:c r="B72" s="9"/>
      <x:c r="C72" s="8"/>
      <x:c r="D72" s="8"/>
      <x:c r="E72" s="8"/>
      <x:c r="F72" s="10"/>
      <x:c r="G72" s="10"/>
      <x:c r="H72" s="8"/>
      <x:c r="I72" s="27" t="str">
        <x:f>IF(OR(A72="",AND(F72&lt;&gt;"",NOT(ISNUMBER(F72))),AND(G72&lt;&gt;"",NOT(ISNUMBER(G72)))),"",IF(C72="Внутренний перевод",0,F72-G72))</x:f>
      </x:c>
      <x:c r="J72" s="3" t="str">
        <x:f>IF(COUNTA(A72:H72)=0,"",IF(OR(A72="",NOT(ISNUMBER(B72)),C72="",D72="",E72=""),"Ошибка: обязательные поля",IF(COUNTIFS($A$12:$A$211,A72)&gt;1,"Ошибка: повтор ID",IF(AND(C72&lt;&gt;"Операционная",C72&lt;&gt;"Инвестиционная",C72&lt;&gt;"Финансовая",C72&lt;&gt;"Внутренний перевод"),"Ошибка: вид деятельности",IF(OR(AND(F72&lt;&gt;"",NOT(ISNUMBER(F72))),AND(G72&lt;&gt;"",NOT(ISNUMBER(G72))),F72&lt;0,G72&lt;0,AND(F72&gt;0,G72&gt;0),SUM(F72:G72)=0),"Ошибка: одна сумма &gt; 0","OK")))))</x:f>
      </x:c>
      <x:c r="K72" s="29" t="str">
        <x:f>IF(OR(A72="",C72&lt;&gt;"Внутренний перевод",H72=""),"",SUMIFS($F$12:$F$211,$H$12:$H$211,H72,$C$12:$C$211,"Внутренний перевод")-SUMIFS($G$12:$G$211,$H$12:$H$211,H72,$C$12:$C$211,"Внутренний перевод"))</x:f>
      </x:c>
      <x:c r="L72" s="3" t="str">
        <x:f>IF(OR(A72="",C72&lt;&gt;"Внутренний перевод"),"",IF(H72="","Ошибка: нет ID перевода",IF(OR(COUNTIFS($H$12:$H$211,H72,$C$12:$C$211,"Внутренний перевод")&lt;&gt;2,ABS(K72)&gt;0.01,COUNTIFS($H$12:$H$211,H72,$B$12:$B$211,B72)&lt;&gt;2,COUNTIFS($H$12:$H$211,H72,$E$12:$E$211,E72)&lt;&gt;1),"Ошибка: проверьте пару","OK")))</x:f>
      </x:c>
    </x:row>
    <x:row r="73" ht="21" customHeight="1">
      <x:c r="A73" s="8"/>
      <x:c r="B73" s="9"/>
      <x:c r="C73" s="8"/>
      <x:c r="D73" s="8"/>
      <x:c r="E73" s="8"/>
      <x:c r="F73" s="10"/>
      <x:c r="G73" s="10"/>
      <x:c r="H73" s="8"/>
      <x:c r="I73" s="27" t="str">
        <x:f>IF(OR(A73="",AND(F73&lt;&gt;"",NOT(ISNUMBER(F73))),AND(G73&lt;&gt;"",NOT(ISNUMBER(G73)))),"",IF(C73="Внутренний перевод",0,F73-G73))</x:f>
      </x:c>
      <x:c r="J73" s="3" t="str">
        <x:f>IF(COUNTA(A73:H73)=0,"",IF(OR(A73="",NOT(ISNUMBER(B73)),C73="",D73="",E73=""),"Ошибка: обязательные поля",IF(COUNTIFS($A$12:$A$211,A73)&gt;1,"Ошибка: повтор ID",IF(AND(C73&lt;&gt;"Операционная",C73&lt;&gt;"Инвестиционная",C73&lt;&gt;"Финансовая",C73&lt;&gt;"Внутренний перевод"),"Ошибка: вид деятельности",IF(OR(AND(F73&lt;&gt;"",NOT(ISNUMBER(F73))),AND(G73&lt;&gt;"",NOT(ISNUMBER(G73))),F73&lt;0,G73&lt;0,AND(F73&gt;0,G73&gt;0),SUM(F73:G73)=0),"Ошибка: одна сумма &gt; 0","OK")))))</x:f>
      </x:c>
      <x:c r="K73" s="29" t="str">
        <x:f>IF(OR(A73="",C73&lt;&gt;"Внутренний перевод",H73=""),"",SUMIFS($F$12:$F$211,$H$12:$H$211,H73,$C$12:$C$211,"Внутренний перевод")-SUMIFS($G$12:$G$211,$H$12:$H$211,H73,$C$12:$C$211,"Внутренний перевод"))</x:f>
      </x:c>
      <x:c r="L73" s="3" t="str">
        <x:f>IF(OR(A73="",C73&lt;&gt;"Внутренний перевод"),"",IF(H73="","Ошибка: нет ID перевода",IF(OR(COUNTIFS($H$12:$H$211,H73,$C$12:$C$211,"Внутренний перевод")&lt;&gt;2,ABS(K73)&gt;0.01,COUNTIFS($H$12:$H$211,H73,$B$12:$B$211,B73)&lt;&gt;2,COUNTIFS($H$12:$H$211,H73,$E$12:$E$211,E73)&lt;&gt;1),"Ошибка: проверьте пару","OK")))</x:f>
      </x:c>
    </x:row>
    <x:row r="74" ht="21" customHeight="1">
      <x:c r="A74" s="8"/>
      <x:c r="B74" s="9"/>
      <x:c r="C74" s="8"/>
      <x:c r="D74" s="8"/>
      <x:c r="E74" s="8"/>
      <x:c r="F74" s="10"/>
      <x:c r="G74" s="10"/>
      <x:c r="H74" s="8"/>
      <x:c r="I74" s="27" t="str">
        <x:f>IF(OR(A74="",AND(F74&lt;&gt;"",NOT(ISNUMBER(F74))),AND(G74&lt;&gt;"",NOT(ISNUMBER(G74)))),"",IF(C74="Внутренний перевод",0,F74-G74))</x:f>
      </x:c>
      <x:c r="J74" s="3" t="str">
        <x:f>IF(COUNTA(A74:H74)=0,"",IF(OR(A74="",NOT(ISNUMBER(B74)),C74="",D74="",E74=""),"Ошибка: обязательные поля",IF(COUNTIFS($A$12:$A$211,A74)&gt;1,"Ошибка: повтор ID",IF(AND(C74&lt;&gt;"Операционная",C74&lt;&gt;"Инвестиционная",C74&lt;&gt;"Финансовая",C74&lt;&gt;"Внутренний перевод"),"Ошибка: вид деятельности",IF(OR(AND(F74&lt;&gt;"",NOT(ISNUMBER(F74))),AND(G74&lt;&gt;"",NOT(ISNUMBER(G74))),F74&lt;0,G74&lt;0,AND(F74&gt;0,G74&gt;0),SUM(F74:G74)=0),"Ошибка: одна сумма &gt; 0","OK")))))</x:f>
      </x:c>
      <x:c r="K74" s="29" t="str">
        <x:f>IF(OR(A74="",C74&lt;&gt;"Внутренний перевод",H74=""),"",SUMIFS($F$12:$F$211,$H$12:$H$211,H74,$C$12:$C$211,"Внутренний перевод")-SUMIFS($G$12:$G$211,$H$12:$H$211,H74,$C$12:$C$211,"Внутренний перевод"))</x:f>
      </x:c>
      <x:c r="L74" s="3" t="str">
        <x:f>IF(OR(A74="",C74&lt;&gt;"Внутренний перевод"),"",IF(H74="","Ошибка: нет ID перевода",IF(OR(COUNTIFS($H$12:$H$211,H74,$C$12:$C$211,"Внутренний перевод")&lt;&gt;2,ABS(K74)&gt;0.01,COUNTIFS($H$12:$H$211,H74,$B$12:$B$211,B74)&lt;&gt;2,COUNTIFS($H$12:$H$211,H74,$E$12:$E$211,E74)&lt;&gt;1),"Ошибка: проверьте пару","OK")))</x:f>
      </x:c>
    </x:row>
    <x:row r="75" ht="21" customHeight="1">
      <x:c r="A75" s="8"/>
      <x:c r="B75" s="9"/>
      <x:c r="C75" s="8"/>
      <x:c r="D75" s="8"/>
      <x:c r="E75" s="8"/>
      <x:c r="F75" s="10"/>
      <x:c r="G75" s="10"/>
      <x:c r="H75" s="8"/>
      <x:c r="I75" s="27" t="str">
        <x:f>IF(OR(A75="",AND(F75&lt;&gt;"",NOT(ISNUMBER(F75))),AND(G75&lt;&gt;"",NOT(ISNUMBER(G75)))),"",IF(C75="Внутренний перевод",0,F75-G75))</x:f>
      </x:c>
      <x:c r="J75" s="3" t="str">
        <x:f>IF(COUNTA(A75:H75)=0,"",IF(OR(A75="",NOT(ISNUMBER(B75)),C75="",D75="",E75=""),"Ошибка: обязательные поля",IF(COUNTIFS($A$12:$A$211,A75)&gt;1,"Ошибка: повтор ID",IF(AND(C75&lt;&gt;"Операционная",C75&lt;&gt;"Инвестиционная",C75&lt;&gt;"Финансовая",C75&lt;&gt;"Внутренний перевод"),"Ошибка: вид деятельности",IF(OR(AND(F75&lt;&gt;"",NOT(ISNUMBER(F75))),AND(G75&lt;&gt;"",NOT(ISNUMBER(G75))),F75&lt;0,G75&lt;0,AND(F75&gt;0,G75&gt;0),SUM(F75:G75)=0),"Ошибка: одна сумма &gt; 0","OK")))))</x:f>
      </x:c>
      <x:c r="K75" s="29" t="str">
        <x:f>IF(OR(A75="",C75&lt;&gt;"Внутренний перевод",H75=""),"",SUMIFS($F$12:$F$211,$H$12:$H$211,H75,$C$12:$C$211,"Внутренний перевод")-SUMIFS($G$12:$G$211,$H$12:$H$211,H75,$C$12:$C$211,"Внутренний перевод"))</x:f>
      </x:c>
      <x:c r="L75" s="3" t="str">
        <x:f>IF(OR(A75="",C75&lt;&gt;"Внутренний перевод"),"",IF(H75="","Ошибка: нет ID перевода",IF(OR(COUNTIFS($H$12:$H$211,H75,$C$12:$C$211,"Внутренний перевод")&lt;&gt;2,ABS(K75)&gt;0.01,COUNTIFS($H$12:$H$211,H75,$B$12:$B$211,B75)&lt;&gt;2,COUNTIFS($H$12:$H$211,H75,$E$12:$E$211,E75)&lt;&gt;1),"Ошибка: проверьте пару","OK")))</x:f>
      </x:c>
    </x:row>
    <x:row r="76" ht="21" customHeight="1">
      <x:c r="A76" s="8"/>
      <x:c r="B76" s="9"/>
      <x:c r="C76" s="8"/>
      <x:c r="D76" s="8"/>
      <x:c r="E76" s="8"/>
      <x:c r="F76" s="10"/>
      <x:c r="G76" s="10"/>
      <x:c r="H76" s="8"/>
      <x:c r="I76" s="27" t="str">
        <x:f>IF(OR(A76="",AND(F76&lt;&gt;"",NOT(ISNUMBER(F76))),AND(G76&lt;&gt;"",NOT(ISNUMBER(G76)))),"",IF(C76="Внутренний перевод",0,F76-G76))</x:f>
      </x:c>
      <x:c r="J76" s="3" t="str">
        <x:f>IF(COUNTA(A76:H76)=0,"",IF(OR(A76="",NOT(ISNUMBER(B76)),C76="",D76="",E76=""),"Ошибка: обязательные поля",IF(COUNTIFS($A$12:$A$211,A76)&gt;1,"Ошибка: повтор ID",IF(AND(C76&lt;&gt;"Операционная",C76&lt;&gt;"Инвестиционная",C76&lt;&gt;"Финансовая",C76&lt;&gt;"Внутренний перевод"),"Ошибка: вид деятельности",IF(OR(AND(F76&lt;&gt;"",NOT(ISNUMBER(F76))),AND(G76&lt;&gt;"",NOT(ISNUMBER(G76))),F76&lt;0,G76&lt;0,AND(F76&gt;0,G76&gt;0),SUM(F76:G76)=0),"Ошибка: одна сумма &gt; 0","OK")))))</x:f>
      </x:c>
      <x:c r="K76" s="29" t="str">
        <x:f>IF(OR(A76="",C76&lt;&gt;"Внутренний перевод",H76=""),"",SUMIFS($F$12:$F$211,$H$12:$H$211,H76,$C$12:$C$211,"Внутренний перевод")-SUMIFS($G$12:$G$211,$H$12:$H$211,H76,$C$12:$C$211,"Внутренний перевод"))</x:f>
      </x:c>
      <x:c r="L76" s="3" t="str">
        <x:f>IF(OR(A76="",C76&lt;&gt;"Внутренний перевод"),"",IF(H76="","Ошибка: нет ID перевода",IF(OR(COUNTIFS($H$12:$H$211,H76,$C$12:$C$211,"Внутренний перевод")&lt;&gt;2,ABS(K76)&gt;0.01,COUNTIFS($H$12:$H$211,H76,$B$12:$B$211,B76)&lt;&gt;2,COUNTIFS($H$12:$H$211,H76,$E$12:$E$211,E76)&lt;&gt;1),"Ошибка: проверьте пару","OK")))</x:f>
      </x:c>
    </x:row>
    <x:row r="77" ht="21" customHeight="1">
      <x:c r="A77" s="8"/>
      <x:c r="B77" s="9"/>
      <x:c r="C77" s="8"/>
      <x:c r="D77" s="8"/>
      <x:c r="E77" s="8"/>
      <x:c r="F77" s="10"/>
      <x:c r="G77" s="10"/>
      <x:c r="H77" s="8"/>
      <x:c r="I77" s="27" t="str">
        <x:f>IF(OR(A77="",AND(F77&lt;&gt;"",NOT(ISNUMBER(F77))),AND(G77&lt;&gt;"",NOT(ISNUMBER(G77)))),"",IF(C77="Внутренний перевод",0,F77-G77))</x:f>
      </x:c>
      <x:c r="J77" s="3" t="str">
        <x:f>IF(COUNTA(A77:H77)=0,"",IF(OR(A77="",NOT(ISNUMBER(B77)),C77="",D77="",E77=""),"Ошибка: обязательные поля",IF(COUNTIFS($A$12:$A$211,A77)&gt;1,"Ошибка: повтор ID",IF(AND(C77&lt;&gt;"Операционная",C77&lt;&gt;"Инвестиционная",C77&lt;&gt;"Финансовая",C77&lt;&gt;"Внутренний перевод"),"Ошибка: вид деятельности",IF(OR(AND(F77&lt;&gt;"",NOT(ISNUMBER(F77))),AND(G77&lt;&gt;"",NOT(ISNUMBER(G77))),F77&lt;0,G77&lt;0,AND(F77&gt;0,G77&gt;0),SUM(F77:G77)=0),"Ошибка: одна сумма &gt; 0","OK")))))</x:f>
      </x:c>
      <x:c r="K77" s="29" t="str">
        <x:f>IF(OR(A77="",C77&lt;&gt;"Внутренний перевод",H77=""),"",SUMIFS($F$12:$F$211,$H$12:$H$211,H77,$C$12:$C$211,"Внутренний перевод")-SUMIFS($G$12:$G$211,$H$12:$H$211,H77,$C$12:$C$211,"Внутренний перевод"))</x:f>
      </x:c>
      <x:c r="L77" s="3" t="str">
        <x:f>IF(OR(A77="",C77&lt;&gt;"Внутренний перевод"),"",IF(H77="","Ошибка: нет ID перевода",IF(OR(COUNTIFS($H$12:$H$211,H77,$C$12:$C$211,"Внутренний перевод")&lt;&gt;2,ABS(K77)&gt;0.01,COUNTIFS($H$12:$H$211,H77,$B$12:$B$211,B77)&lt;&gt;2,COUNTIFS($H$12:$H$211,H77,$E$12:$E$211,E77)&lt;&gt;1),"Ошибка: проверьте пару","OK")))</x:f>
      </x:c>
    </x:row>
    <x:row r="78" ht="21" customHeight="1">
      <x:c r="A78" s="8"/>
      <x:c r="B78" s="9"/>
      <x:c r="C78" s="8"/>
      <x:c r="D78" s="8"/>
      <x:c r="E78" s="8"/>
      <x:c r="F78" s="10"/>
      <x:c r="G78" s="10"/>
      <x:c r="H78" s="8"/>
      <x:c r="I78" s="27" t="str">
        <x:f>IF(OR(A78="",AND(F78&lt;&gt;"",NOT(ISNUMBER(F78))),AND(G78&lt;&gt;"",NOT(ISNUMBER(G78)))),"",IF(C78="Внутренний перевод",0,F78-G78))</x:f>
      </x:c>
      <x:c r="J78" s="3" t="str">
        <x:f>IF(COUNTA(A78:H78)=0,"",IF(OR(A78="",NOT(ISNUMBER(B78)),C78="",D78="",E78=""),"Ошибка: обязательные поля",IF(COUNTIFS($A$12:$A$211,A78)&gt;1,"Ошибка: повтор ID",IF(AND(C78&lt;&gt;"Операционная",C78&lt;&gt;"Инвестиционная",C78&lt;&gt;"Финансовая",C78&lt;&gt;"Внутренний перевод"),"Ошибка: вид деятельности",IF(OR(AND(F78&lt;&gt;"",NOT(ISNUMBER(F78))),AND(G78&lt;&gt;"",NOT(ISNUMBER(G78))),F78&lt;0,G78&lt;0,AND(F78&gt;0,G78&gt;0),SUM(F78:G78)=0),"Ошибка: одна сумма &gt; 0","OK")))))</x:f>
      </x:c>
      <x:c r="K78" s="29" t="str">
        <x:f>IF(OR(A78="",C78&lt;&gt;"Внутренний перевод",H78=""),"",SUMIFS($F$12:$F$211,$H$12:$H$211,H78,$C$12:$C$211,"Внутренний перевод")-SUMIFS($G$12:$G$211,$H$12:$H$211,H78,$C$12:$C$211,"Внутренний перевод"))</x:f>
      </x:c>
      <x:c r="L78" s="3" t="str">
        <x:f>IF(OR(A78="",C78&lt;&gt;"Внутренний перевод"),"",IF(H78="","Ошибка: нет ID перевода",IF(OR(COUNTIFS($H$12:$H$211,H78,$C$12:$C$211,"Внутренний перевод")&lt;&gt;2,ABS(K78)&gt;0.01,COUNTIFS($H$12:$H$211,H78,$B$12:$B$211,B78)&lt;&gt;2,COUNTIFS($H$12:$H$211,H78,$E$12:$E$211,E78)&lt;&gt;1),"Ошибка: проверьте пару","OK")))</x:f>
      </x:c>
    </x:row>
    <x:row r="79" ht="21" customHeight="1">
      <x:c r="A79" s="8"/>
      <x:c r="B79" s="9"/>
      <x:c r="C79" s="8"/>
      <x:c r="D79" s="8"/>
      <x:c r="E79" s="8"/>
      <x:c r="F79" s="10"/>
      <x:c r="G79" s="10"/>
      <x:c r="H79" s="8"/>
      <x:c r="I79" s="27" t="str">
        <x:f>IF(OR(A79="",AND(F79&lt;&gt;"",NOT(ISNUMBER(F79))),AND(G79&lt;&gt;"",NOT(ISNUMBER(G79)))),"",IF(C79="Внутренний перевод",0,F79-G79))</x:f>
      </x:c>
      <x:c r="J79" s="3" t="str">
        <x:f>IF(COUNTA(A79:H79)=0,"",IF(OR(A79="",NOT(ISNUMBER(B79)),C79="",D79="",E79=""),"Ошибка: обязательные поля",IF(COUNTIFS($A$12:$A$211,A79)&gt;1,"Ошибка: повтор ID",IF(AND(C79&lt;&gt;"Операционная",C79&lt;&gt;"Инвестиционная",C79&lt;&gt;"Финансовая",C79&lt;&gt;"Внутренний перевод"),"Ошибка: вид деятельности",IF(OR(AND(F79&lt;&gt;"",NOT(ISNUMBER(F79))),AND(G79&lt;&gt;"",NOT(ISNUMBER(G79))),F79&lt;0,G79&lt;0,AND(F79&gt;0,G79&gt;0),SUM(F79:G79)=0),"Ошибка: одна сумма &gt; 0","OK")))))</x:f>
      </x:c>
      <x:c r="K79" s="29" t="str">
        <x:f>IF(OR(A79="",C79&lt;&gt;"Внутренний перевод",H79=""),"",SUMIFS($F$12:$F$211,$H$12:$H$211,H79,$C$12:$C$211,"Внутренний перевод")-SUMIFS($G$12:$G$211,$H$12:$H$211,H79,$C$12:$C$211,"Внутренний перевод"))</x:f>
      </x:c>
      <x:c r="L79" s="3" t="str">
        <x:f>IF(OR(A79="",C79&lt;&gt;"Внутренний перевод"),"",IF(H79="","Ошибка: нет ID перевода",IF(OR(COUNTIFS($H$12:$H$211,H79,$C$12:$C$211,"Внутренний перевод")&lt;&gt;2,ABS(K79)&gt;0.01,COUNTIFS($H$12:$H$211,H79,$B$12:$B$211,B79)&lt;&gt;2,COUNTIFS($H$12:$H$211,H79,$E$12:$E$211,E79)&lt;&gt;1),"Ошибка: проверьте пару","OK")))</x:f>
      </x:c>
    </x:row>
    <x:row r="80" ht="21" customHeight="1">
      <x:c r="A80" s="8"/>
      <x:c r="B80" s="9"/>
      <x:c r="C80" s="8"/>
      <x:c r="D80" s="8"/>
      <x:c r="E80" s="8"/>
      <x:c r="F80" s="10"/>
      <x:c r="G80" s="10"/>
      <x:c r="H80" s="8"/>
      <x:c r="I80" s="27" t="str">
        <x:f>IF(OR(A80="",AND(F80&lt;&gt;"",NOT(ISNUMBER(F80))),AND(G80&lt;&gt;"",NOT(ISNUMBER(G80)))),"",IF(C80="Внутренний перевод",0,F80-G80))</x:f>
      </x:c>
      <x:c r="J80" s="3" t="str">
        <x:f>IF(COUNTA(A80:H80)=0,"",IF(OR(A80="",NOT(ISNUMBER(B80)),C80="",D80="",E80=""),"Ошибка: обязательные поля",IF(COUNTIFS($A$12:$A$211,A80)&gt;1,"Ошибка: повтор ID",IF(AND(C80&lt;&gt;"Операционная",C80&lt;&gt;"Инвестиционная",C80&lt;&gt;"Финансовая",C80&lt;&gt;"Внутренний перевод"),"Ошибка: вид деятельности",IF(OR(AND(F80&lt;&gt;"",NOT(ISNUMBER(F80))),AND(G80&lt;&gt;"",NOT(ISNUMBER(G80))),F80&lt;0,G80&lt;0,AND(F80&gt;0,G80&gt;0),SUM(F80:G80)=0),"Ошибка: одна сумма &gt; 0","OK")))))</x:f>
      </x:c>
      <x:c r="K80" s="29" t="str">
        <x:f>IF(OR(A80="",C80&lt;&gt;"Внутренний перевод",H80=""),"",SUMIFS($F$12:$F$211,$H$12:$H$211,H80,$C$12:$C$211,"Внутренний перевод")-SUMIFS($G$12:$G$211,$H$12:$H$211,H80,$C$12:$C$211,"Внутренний перевод"))</x:f>
      </x:c>
      <x:c r="L80" s="3" t="str">
        <x:f>IF(OR(A80="",C80&lt;&gt;"Внутренний перевод"),"",IF(H80="","Ошибка: нет ID перевода",IF(OR(COUNTIFS($H$12:$H$211,H80,$C$12:$C$211,"Внутренний перевод")&lt;&gt;2,ABS(K80)&gt;0.01,COUNTIFS($H$12:$H$211,H80,$B$12:$B$211,B80)&lt;&gt;2,COUNTIFS($H$12:$H$211,H80,$E$12:$E$211,E80)&lt;&gt;1),"Ошибка: проверьте пару","OK")))</x:f>
      </x:c>
    </x:row>
    <x:row r="81" ht="21" customHeight="1">
      <x:c r="A81" s="8"/>
      <x:c r="B81" s="9"/>
      <x:c r="C81" s="8"/>
      <x:c r="D81" s="8"/>
      <x:c r="E81" s="8"/>
      <x:c r="F81" s="10"/>
      <x:c r="G81" s="10"/>
      <x:c r="H81" s="8"/>
      <x:c r="I81" s="27" t="str">
        <x:f>IF(OR(A81="",AND(F81&lt;&gt;"",NOT(ISNUMBER(F81))),AND(G81&lt;&gt;"",NOT(ISNUMBER(G81)))),"",IF(C81="Внутренний перевод",0,F81-G81))</x:f>
      </x:c>
      <x:c r="J81" s="3" t="str">
        <x:f>IF(COUNTA(A81:H81)=0,"",IF(OR(A81="",NOT(ISNUMBER(B81)),C81="",D81="",E81=""),"Ошибка: обязательные поля",IF(COUNTIFS($A$12:$A$211,A81)&gt;1,"Ошибка: повтор ID",IF(AND(C81&lt;&gt;"Операционная",C81&lt;&gt;"Инвестиционная",C81&lt;&gt;"Финансовая",C81&lt;&gt;"Внутренний перевод"),"Ошибка: вид деятельности",IF(OR(AND(F81&lt;&gt;"",NOT(ISNUMBER(F81))),AND(G81&lt;&gt;"",NOT(ISNUMBER(G81))),F81&lt;0,G81&lt;0,AND(F81&gt;0,G81&gt;0),SUM(F81:G81)=0),"Ошибка: одна сумма &gt; 0","OK")))))</x:f>
      </x:c>
      <x:c r="K81" s="29" t="str">
        <x:f>IF(OR(A81="",C81&lt;&gt;"Внутренний перевод",H81=""),"",SUMIFS($F$12:$F$211,$H$12:$H$211,H81,$C$12:$C$211,"Внутренний перевод")-SUMIFS($G$12:$G$211,$H$12:$H$211,H81,$C$12:$C$211,"Внутренний перевод"))</x:f>
      </x:c>
      <x:c r="L81" s="3" t="str">
        <x:f>IF(OR(A81="",C81&lt;&gt;"Внутренний перевод"),"",IF(H81="","Ошибка: нет ID перевода",IF(OR(COUNTIFS($H$12:$H$211,H81,$C$12:$C$211,"Внутренний перевод")&lt;&gt;2,ABS(K81)&gt;0.01,COUNTIFS($H$12:$H$211,H81,$B$12:$B$211,B81)&lt;&gt;2,COUNTIFS($H$12:$H$211,H81,$E$12:$E$211,E81)&lt;&gt;1),"Ошибка: проверьте пару","OK")))</x:f>
      </x:c>
    </x:row>
    <x:row r="82" ht="21" customHeight="1">
      <x:c r="A82" s="8"/>
      <x:c r="B82" s="9"/>
      <x:c r="C82" s="8"/>
      <x:c r="D82" s="8"/>
      <x:c r="E82" s="8"/>
      <x:c r="F82" s="10"/>
      <x:c r="G82" s="10"/>
      <x:c r="H82" s="8"/>
      <x:c r="I82" s="27" t="str">
        <x:f>IF(OR(A82="",AND(F82&lt;&gt;"",NOT(ISNUMBER(F82))),AND(G82&lt;&gt;"",NOT(ISNUMBER(G82)))),"",IF(C82="Внутренний перевод",0,F82-G82))</x:f>
      </x:c>
      <x:c r="J82" s="3" t="str">
        <x:f>IF(COUNTA(A82:H82)=0,"",IF(OR(A82="",NOT(ISNUMBER(B82)),C82="",D82="",E82=""),"Ошибка: обязательные поля",IF(COUNTIFS($A$12:$A$211,A82)&gt;1,"Ошибка: повтор ID",IF(AND(C82&lt;&gt;"Операционная",C82&lt;&gt;"Инвестиционная",C82&lt;&gt;"Финансовая",C82&lt;&gt;"Внутренний перевод"),"Ошибка: вид деятельности",IF(OR(AND(F82&lt;&gt;"",NOT(ISNUMBER(F82))),AND(G82&lt;&gt;"",NOT(ISNUMBER(G82))),F82&lt;0,G82&lt;0,AND(F82&gt;0,G82&gt;0),SUM(F82:G82)=0),"Ошибка: одна сумма &gt; 0","OK")))))</x:f>
      </x:c>
      <x:c r="K82" s="29" t="str">
        <x:f>IF(OR(A82="",C82&lt;&gt;"Внутренний перевод",H82=""),"",SUMIFS($F$12:$F$211,$H$12:$H$211,H82,$C$12:$C$211,"Внутренний перевод")-SUMIFS($G$12:$G$211,$H$12:$H$211,H82,$C$12:$C$211,"Внутренний перевод"))</x:f>
      </x:c>
      <x:c r="L82" s="3" t="str">
        <x:f>IF(OR(A82="",C82&lt;&gt;"Внутренний перевод"),"",IF(H82="","Ошибка: нет ID перевода",IF(OR(COUNTIFS($H$12:$H$211,H82,$C$12:$C$211,"Внутренний перевод")&lt;&gt;2,ABS(K82)&gt;0.01,COUNTIFS($H$12:$H$211,H82,$B$12:$B$211,B82)&lt;&gt;2,COUNTIFS($H$12:$H$211,H82,$E$12:$E$211,E82)&lt;&gt;1),"Ошибка: проверьте пару","OK")))</x:f>
      </x:c>
    </x:row>
    <x:row r="83" ht="21" customHeight="1">
      <x:c r="A83" s="8"/>
      <x:c r="B83" s="9"/>
      <x:c r="C83" s="8"/>
      <x:c r="D83" s="8"/>
      <x:c r="E83" s="8"/>
      <x:c r="F83" s="10"/>
      <x:c r="G83" s="10"/>
      <x:c r="H83" s="8"/>
      <x:c r="I83" s="27" t="str">
        <x:f>IF(OR(A83="",AND(F83&lt;&gt;"",NOT(ISNUMBER(F83))),AND(G83&lt;&gt;"",NOT(ISNUMBER(G83)))),"",IF(C83="Внутренний перевод",0,F83-G83))</x:f>
      </x:c>
      <x:c r="J83" s="3" t="str">
        <x:f>IF(COUNTA(A83:H83)=0,"",IF(OR(A83="",NOT(ISNUMBER(B83)),C83="",D83="",E83=""),"Ошибка: обязательные поля",IF(COUNTIFS($A$12:$A$211,A83)&gt;1,"Ошибка: повтор ID",IF(AND(C83&lt;&gt;"Операционная",C83&lt;&gt;"Инвестиционная",C83&lt;&gt;"Финансовая",C83&lt;&gt;"Внутренний перевод"),"Ошибка: вид деятельности",IF(OR(AND(F83&lt;&gt;"",NOT(ISNUMBER(F83))),AND(G83&lt;&gt;"",NOT(ISNUMBER(G83))),F83&lt;0,G83&lt;0,AND(F83&gt;0,G83&gt;0),SUM(F83:G83)=0),"Ошибка: одна сумма &gt; 0","OK")))))</x:f>
      </x:c>
      <x:c r="K83" s="29" t="str">
        <x:f>IF(OR(A83="",C83&lt;&gt;"Внутренний перевод",H83=""),"",SUMIFS($F$12:$F$211,$H$12:$H$211,H83,$C$12:$C$211,"Внутренний перевод")-SUMIFS($G$12:$G$211,$H$12:$H$211,H83,$C$12:$C$211,"Внутренний перевод"))</x:f>
      </x:c>
      <x:c r="L83" s="3" t="str">
        <x:f>IF(OR(A83="",C83&lt;&gt;"Внутренний перевод"),"",IF(H83="","Ошибка: нет ID перевода",IF(OR(COUNTIFS($H$12:$H$211,H83,$C$12:$C$211,"Внутренний перевод")&lt;&gt;2,ABS(K83)&gt;0.01,COUNTIFS($H$12:$H$211,H83,$B$12:$B$211,B83)&lt;&gt;2,COUNTIFS($H$12:$H$211,H83,$E$12:$E$211,E83)&lt;&gt;1),"Ошибка: проверьте пару","OK")))</x:f>
      </x:c>
    </x:row>
    <x:row r="84" ht="21" customHeight="1">
      <x:c r="A84" s="8"/>
      <x:c r="B84" s="9"/>
      <x:c r="C84" s="8"/>
      <x:c r="D84" s="8"/>
      <x:c r="E84" s="8"/>
      <x:c r="F84" s="10"/>
      <x:c r="G84" s="10"/>
      <x:c r="H84" s="8"/>
      <x:c r="I84" s="27" t="str">
        <x:f>IF(OR(A84="",AND(F84&lt;&gt;"",NOT(ISNUMBER(F84))),AND(G84&lt;&gt;"",NOT(ISNUMBER(G84)))),"",IF(C84="Внутренний перевод",0,F84-G84))</x:f>
      </x:c>
      <x:c r="J84" s="3" t="str">
        <x:f>IF(COUNTA(A84:H84)=0,"",IF(OR(A84="",NOT(ISNUMBER(B84)),C84="",D84="",E84=""),"Ошибка: обязательные поля",IF(COUNTIFS($A$12:$A$211,A84)&gt;1,"Ошибка: повтор ID",IF(AND(C84&lt;&gt;"Операционная",C84&lt;&gt;"Инвестиционная",C84&lt;&gt;"Финансовая",C84&lt;&gt;"Внутренний перевод"),"Ошибка: вид деятельности",IF(OR(AND(F84&lt;&gt;"",NOT(ISNUMBER(F84))),AND(G84&lt;&gt;"",NOT(ISNUMBER(G84))),F84&lt;0,G84&lt;0,AND(F84&gt;0,G84&gt;0),SUM(F84:G84)=0),"Ошибка: одна сумма &gt; 0","OK")))))</x:f>
      </x:c>
      <x:c r="K84" s="29" t="str">
        <x:f>IF(OR(A84="",C84&lt;&gt;"Внутренний перевод",H84=""),"",SUMIFS($F$12:$F$211,$H$12:$H$211,H84,$C$12:$C$211,"Внутренний перевод")-SUMIFS($G$12:$G$211,$H$12:$H$211,H84,$C$12:$C$211,"Внутренний перевод"))</x:f>
      </x:c>
      <x:c r="L84" s="3" t="str">
        <x:f>IF(OR(A84="",C84&lt;&gt;"Внутренний перевод"),"",IF(H84="","Ошибка: нет ID перевода",IF(OR(COUNTIFS($H$12:$H$211,H84,$C$12:$C$211,"Внутренний перевод")&lt;&gt;2,ABS(K84)&gt;0.01,COUNTIFS($H$12:$H$211,H84,$B$12:$B$211,B84)&lt;&gt;2,COUNTIFS($H$12:$H$211,H84,$E$12:$E$211,E84)&lt;&gt;1),"Ошибка: проверьте пару","OK")))</x:f>
      </x:c>
    </x:row>
    <x:row r="85" ht="21" customHeight="1">
      <x:c r="A85" s="8"/>
      <x:c r="B85" s="9"/>
      <x:c r="C85" s="8"/>
      <x:c r="D85" s="8"/>
      <x:c r="E85" s="8"/>
      <x:c r="F85" s="10"/>
      <x:c r="G85" s="10"/>
      <x:c r="H85" s="8"/>
      <x:c r="I85" s="27" t="str">
        <x:f>IF(OR(A85="",AND(F85&lt;&gt;"",NOT(ISNUMBER(F85))),AND(G85&lt;&gt;"",NOT(ISNUMBER(G85)))),"",IF(C85="Внутренний перевод",0,F85-G85))</x:f>
      </x:c>
      <x:c r="J85" s="3" t="str">
        <x:f>IF(COUNTA(A85:H85)=0,"",IF(OR(A85="",NOT(ISNUMBER(B85)),C85="",D85="",E85=""),"Ошибка: обязательные поля",IF(COUNTIFS($A$12:$A$211,A85)&gt;1,"Ошибка: повтор ID",IF(AND(C85&lt;&gt;"Операционная",C85&lt;&gt;"Инвестиционная",C85&lt;&gt;"Финансовая",C85&lt;&gt;"Внутренний перевод"),"Ошибка: вид деятельности",IF(OR(AND(F85&lt;&gt;"",NOT(ISNUMBER(F85))),AND(G85&lt;&gt;"",NOT(ISNUMBER(G85))),F85&lt;0,G85&lt;0,AND(F85&gt;0,G85&gt;0),SUM(F85:G85)=0),"Ошибка: одна сумма &gt; 0","OK")))))</x:f>
      </x:c>
      <x:c r="K85" s="29" t="str">
        <x:f>IF(OR(A85="",C85&lt;&gt;"Внутренний перевод",H85=""),"",SUMIFS($F$12:$F$211,$H$12:$H$211,H85,$C$12:$C$211,"Внутренний перевод")-SUMIFS($G$12:$G$211,$H$12:$H$211,H85,$C$12:$C$211,"Внутренний перевод"))</x:f>
      </x:c>
      <x:c r="L85" s="3" t="str">
        <x:f>IF(OR(A85="",C85&lt;&gt;"Внутренний перевод"),"",IF(H85="","Ошибка: нет ID перевода",IF(OR(COUNTIFS($H$12:$H$211,H85,$C$12:$C$211,"Внутренний перевод")&lt;&gt;2,ABS(K85)&gt;0.01,COUNTIFS($H$12:$H$211,H85,$B$12:$B$211,B85)&lt;&gt;2,COUNTIFS($H$12:$H$211,H85,$E$12:$E$211,E85)&lt;&gt;1),"Ошибка: проверьте пару","OK")))</x:f>
      </x:c>
    </x:row>
    <x:row r="86" ht="21" customHeight="1">
      <x:c r="A86" s="8"/>
      <x:c r="B86" s="9"/>
      <x:c r="C86" s="8"/>
      <x:c r="D86" s="8"/>
      <x:c r="E86" s="8"/>
      <x:c r="F86" s="10"/>
      <x:c r="G86" s="10"/>
      <x:c r="H86" s="8"/>
      <x:c r="I86" s="27" t="str">
        <x:f>IF(OR(A86="",AND(F86&lt;&gt;"",NOT(ISNUMBER(F86))),AND(G86&lt;&gt;"",NOT(ISNUMBER(G86)))),"",IF(C86="Внутренний перевод",0,F86-G86))</x:f>
      </x:c>
      <x:c r="J86" s="3" t="str">
        <x:f>IF(COUNTA(A86:H86)=0,"",IF(OR(A86="",NOT(ISNUMBER(B86)),C86="",D86="",E86=""),"Ошибка: обязательные поля",IF(COUNTIFS($A$12:$A$211,A86)&gt;1,"Ошибка: повтор ID",IF(AND(C86&lt;&gt;"Операционная",C86&lt;&gt;"Инвестиционная",C86&lt;&gt;"Финансовая",C86&lt;&gt;"Внутренний перевод"),"Ошибка: вид деятельности",IF(OR(AND(F86&lt;&gt;"",NOT(ISNUMBER(F86))),AND(G86&lt;&gt;"",NOT(ISNUMBER(G86))),F86&lt;0,G86&lt;0,AND(F86&gt;0,G86&gt;0),SUM(F86:G86)=0),"Ошибка: одна сумма &gt; 0","OK")))))</x:f>
      </x:c>
      <x:c r="K86" s="29" t="str">
        <x:f>IF(OR(A86="",C86&lt;&gt;"Внутренний перевод",H86=""),"",SUMIFS($F$12:$F$211,$H$12:$H$211,H86,$C$12:$C$211,"Внутренний перевод")-SUMIFS($G$12:$G$211,$H$12:$H$211,H86,$C$12:$C$211,"Внутренний перевод"))</x:f>
      </x:c>
      <x:c r="L86" s="3" t="str">
        <x:f>IF(OR(A86="",C86&lt;&gt;"Внутренний перевод"),"",IF(H86="","Ошибка: нет ID перевода",IF(OR(COUNTIFS($H$12:$H$211,H86,$C$12:$C$211,"Внутренний перевод")&lt;&gt;2,ABS(K86)&gt;0.01,COUNTIFS($H$12:$H$211,H86,$B$12:$B$211,B86)&lt;&gt;2,COUNTIFS($H$12:$H$211,H86,$E$12:$E$211,E86)&lt;&gt;1),"Ошибка: проверьте пару","OK")))</x:f>
      </x:c>
    </x:row>
    <x:row r="87" ht="21" customHeight="1">
      <x:c r="A87" s="8"/>
      <x:c r="B87" s="9"/>
      <x:c r="C87" s="8"/>
      <x:c r="D87" s="8"/>
      <x:c r="E87" s="8"/>
      <x:c r="F87" s="10"/>
      <x:c r="G87" s="10"/>
      <x:c r="H87" s="8"/>
      <x:c r="I87" s="27" t="str">
        <x:f>IF(OR(A87="",AND(F87&lt;&gt;"",NOT(ISNUMBER(F87))),AND(G87&lt;&gt;"",NOT(ISNUMBER(G87)))),"",IF(C87="Внутренний перевод",0,F87-G87))</x:f>
      </x:c>
      <x:c r="J87" s="3" t="str">
        <x:f>IF(COUNTA(A87:H87)=0,"",IF(OR(A87="",NOT(ISNUMBER(B87)),C87="",D87="",E87=""),"Ошибка: обязательные поля",IF(COUNTIFS($A$12:$A$211,A87)&gt;1,"Ошибка: повтор ID",IF(AND(C87&lt;&gt;"Операционная",C87&lt;&gt;"Инвестиционная",C87&lt;&gt;"Финансовая",C87&lt;&gt;"Внутренний перевод"),"Ошибка: вид деятельности",IF(OR(AND(F87&lt;&gt;"",NOT(ISNUMBER(F87))),AND(G87&lt;&gt;"",NOT(ISNUMBER(G87))),F87&lt;0,G87&lt;0,AND(F87&gt;0,G87&gt;0),SUM(F87:G87)=0),"Ошибка: одна сумма &gt; 0","OK")))))</x:f>
      </x:c>
      <x:c r="K87" s="29" t="str">
        <x:f>IF(OR(A87="",C87&lt;&gt;"Внутренний перевод",H87=""),"",SUMIFS($F$12:$F$211,$H$12:$H$211,H87,$C$12:$C$211,"Внутренний перевод")-SUMIFS($G$12:$G$211,$H$12:$H$211,H87,$C$12:$C$211,"Внутренний перевод"))</x:f>
      </x:c>
      <x:c r="L87" s="3" t="str">
        <x:f>IF(OR(A87="",C87&lt;&gt;"Внутренний перевод"),"",IF(H87="","Ошибка: нет ID перевода",IF(OR(COUNTIFS($H$12:$H$211,H87,$C$12:$C$211,"Внутренний перевод")&lt;&gt;2,ABS(K87)&gt;0.01,COUNTIFS($H$12:$H$211,H87,$B$12:$B$211,B87)&lt;&gt;2,COUNTIFS($H$12:$H$211,H87,$E$12:$E$211,E87)&lt;&gt;1),"Ошибка: проверьте пару","OK")))</x:f>
      </x:c>
    </x:row>
    <x:row r="88" ht="21" customHeight="1">
      <x:c r="A88" s="8"/>
      <x:c r="B88" s="9"/>
      <x:c r="C88" s="8"/>
      <x:c r="D88" s="8"/>
      <x:c r="E88" s="8"/>
      <x:c r="F88" s="10"/>
      <x:c r="G88" s="10"/>
      <x:c r="H88" s="8"/>
      <x:c r="I88" s="27" t="str">
        <x:f>IF(OR(A88="",AND(F88&lt;&gt;"",NOT(ISNUMBER(F88))),AND(G88&lt;&gt;"",NOT(ISNUMBER(G88)))),"",IF(C88="Внутренний перевод",0,F88-G88))</x:f>
      </x:c>
      <x:c r="J88" s="3" t="str">
        <x:f>IF(COUNTA(A88:H88)=0,"",IF(OR(A88="",NOT(ISNUMBER(B88)),C88="",D88="",E88=""),"Ошибка: обязательные поля",IF(COUNTIFS($A$12:$A$211,A88)&gt;1,"Ошибка: повтор ID",IF(AND(C88&lt;&gt;"Операционная",C88&lt;&gt;"Инвестиционная",C88&lt;&gt;"Финансовая",C88&lt;&gt;"Внутренний перевод"),"Ошибка: вид деятельности",IF(OR(AND(F88&lt;&gt;"",NOT(ISNUMBER(F88))),AND(G88&lt;&gt;"",NOT(ISNUMBER(G88))),F88&lt;0,G88&lt;0,AND(F88&gt;0,G88&gt;0),SUM(F88:G88)=0),"Ошибка: одна сумма &gt; 0","OK")))))</x:f>
      </x:c>
      <x:c r="K88" s="29" t="str">
        <x:f>IF(OR(A88="",C88&lt;&gt;"Внутренний перевод",H88=""),"",SUMIFS($F$12:$F$211,$H$12:$H$211,H88,$C$12:$C$211,"Внутренний перевод")-SUMIFS($G$12:$G$211,$H$12:$H$211,H88,$C$12:$C$211,"Внутренний перевод"))</x:f>
      </x:c>
      <x:c r="L88" s="3" t="str">
        <x:f>IF(OR(A88="",C88&lt;&gt;"Внутренний перевод"),"",IF(H88="","Ошибка: нет ID перевода",IF(OR(COUNTIFS($H$12:$H$211,H88,$C$12:$C$211,"Внутренний перевод")&lt;&gt;2,ABS(K88)&gt;0.01,COUNTIFS($H$12:$H$211,H88,$B$12:$B$211,B88)&lt;&gt;2,COUNTIFS($H$12:$H$211,H88,$E$12:$E$211,E88)&lt;&gt;1),"Ошибка: проверьте пару","OK")))</x:f>
      </x:c>
    </x:row>
    <x:row r="89" ht="21" customHeight="1">
      <x:c r="A89" s="8"/>
      <x:c r="B89" s="9"/>
      <x:c r="C89" s="8"/>
      <x:c r="D89" s="8"/>
      <x:c r="E89" s="8"/>
      <x:c r="F89" s="10"/>
      <x:c r="G89" s="10"/>
      <x:c r="H89" s="8"/>
      <x:c r="I89" s="27" t="str">
        <x:f>IF(OR(A89="",AND(F89&lt;&gt;"",NOT(ISNUMBER(F89))),AND(G89&lt;&gt;"",NOT(ISNUMBER(G89)))),"",IF(C89="Внутренний перевод",0,F89-G89))</x:f>
      </x:c>
      <x:c r="J89" s="3" t="str">
        <x:f>IF(COUNTA(A89:H89)=0,"",IF(OR(A89="",NOT(ISNUMBER(B89)),C89="",D89="",E89=""),"Ошибка: обязательные поля",IF(COUNTIFS($A$12:$A$211,A89)&gt;1,"Ошибка: повтор ID",IF(AND(C89&lt;&gt;"Операционная",C89&lt;&gt;"Инвестиционная",C89&lt;&gt;"Финансовая",C89&lt;&gt;"Внутренний перевод"),"Ошибка: вид деятельности",IF(OR(AND(F89&lt;&gt;"",NOT(ISNUMBER(F89))),AND(G89&lt;&gt;"",NOT(ISNUMBER(G89))),F89&lt;0,G89&lt;0,AND(F89&gt;0,G89&gt;0),SUM(F89:G89)=0),"Ошибка: одна сумма &gt; 0","OK")))))</x:f>
      </x:c>
      <x:c r="K89" s="29" t="str">
        <x:f>IF(OR(A89="",C89&lt;&gt;"Внутренний перевод",H89=""),"",SUMIFS($F$12:$F$211,$H$12:$H$211,H89,$C$12:$C$211,"Внутренний перевод")-SUMIFS($G$12:$G$211,$H$12:$H$211,H89,$C$12:$C$211,"Внутренний перевод"))</x:f>
      </x:c>
      <x:c r="L89" s="3" t="str">
        <x:f>IF(OR(A89="",C89&lt;&gt;"Внутренний перевод"),"",IF(H89="","Ошибка: нет ID перевода",IF(OR(COUNTIFS($H$12:$H$211,H89,$C$12:$C$211,"Внутренний перевод")&lt;&gt;2,ABS(K89)&gt;0.01,COUNTIFS($H$12:$H$211,H89,$B$12:$B$211,B89)&lt;&gt;2,COUNTIFS($H$12:$H$211,H89,$E$12:$E$211,E89)&lt;&gt;1),"Ошибка: проверьте пару","OK")))</x:f>
      </x:c>
    </x:row>
    <x:row r="90" ht="21" customHeight="1">
      <x:c r="A90" s="8"/>
      <x:c r="B90" s="9"/>
      <x:c r="C90" s="8"/>
      <x:c r="D90" s="8"/>
      <x:c r="E90" s="8"/>
      <x:c r="F90" s="10"/>
      <x:c r="G90" s="10"/>
      <x:c r="H90" s="8"/>
      <x:c r="I90" s="27" t="str">
        <x:f>IF(OR(A90="",AND(F90&lt;&gt;"",NOT(ISNUMBER(F90))),AND(G90&lt;&gt;"",NOT(ISNUMBER(G90)))),"",IF(C90="Внутренний перевод",0,F90-G90))</x:f>
      </x:c>
      <x:c r="J90" s="3" t="str">
        <x:f>IF(COUNTA(A90:H90)=0,"",IF(OR(A90="",NOT(ISNUMBER(B90)),C90="",D90="",E90=""),"Ошибка: обязательные поля",IF(COUNTIFS($A$12:$A$211,A90)&gt;1,"Ошибка: повтор ID",IF(AND(C90&lt;&gt;"Операционная",C90&lt;&gt;"Инвестиционная",C90&lt;&gt;"Финансовая",C90&lt;&gt;"Внутренний перевод"),"Ошибка: вид деятельности",IF(OR(AND(F90&lt;&gt;"",NOT(ISNUMBER(F90))),AND(G90&lt;&gt;"",NOT(ISNUMBER(G90))),F90&lt;0,G90&lt;0,AND(F90&gt;0,G90&gt;0),SUM(F90:G90)=0),"Ошибка: одна сумма &gt; 0","OK")))))</x:f>
      </x:c>
      <x:c r="K90" s="29" t="str">
        <x:f>IF(OR(A90="",C90&lt;&gt;"Внутренний перевод",H90=""),"",SUMIFS($F$12:$F$211,$H$12:$H$211,H90,$C$12:$C$211,"Внутренний перевод")-SUMIFS($G$12:$G$211,$H$12:$H$211,H90,$C$12:$C$211,"Внутренний перевод"))</x:f>
      </x:c>
      <x:c r="L90" s="3" t="str">
        <x:f>IF(OR(A90="",C90&lt;&gt;"Внутренний перевод"),"",IF(H90="","Ошибка: нет ID перевода",IF(OR(COUNTIFS($H$12:$H$211,H90,$C$12:$C$211,"Внутренний перевод")&lt;&gt;2,ABS(K90)&gt;0.01,COUNTIFS($H$12:$H$211,H90,$B$12:$B$211,B90)&lt;&gt;2,COUNTIFS($H$12:$H$211,H90,$E$12:$E$211,E90)&lt;&gt;1),"Ошибка: проверьте пару","OK")))</x:f>
      </x:c>
    </x:row>
    <x:row r="91" ht="21" customHeight="1">
      <x:c r="A91" s="8"/>
      <x:c r="B91" s="9"/>
      <x:c r="C91" s="8"/>
      <x:c r="D91" s="8"/>
      <x:c r="E91" s="8"/>
      <x:c r="F91" s="10"/>
      <x:c r="G91" s="10"/>
      <x:c r="H91" s="8"/>
      <x:c r="I91" s="27" t="str">
        <x:f>IF(OR(A91="",AND(F91&lt;&gt;"",NOT(ISNUMBER(F91))),AND(G91&lt;&gt;"",NOT(ISNUMBER(G91)))),"",IF(C91="Внутренний перевод",0,F91-G91))</x:f>
      </x:c>
      <x:c r="J91" s="3" t="str">
        <x:f>IF(COUNTA(A91:H91)=0,"",IF(OR(A91="",NOT(ISNUMBER(B91)),C91="",D91="",E91=""),"Ошибка: обязательные поля",IF(COUNTIFS($A$12:$A$211,A91)&gt;1,"Ошибка: повтор ID",IF(AND(C91&lt;&gt;"Операционная",C91&lt;&gt;"Инвестиционная",C91&lt;&gt;"Финансовая",C91&lt;&gt;"Внутренний перевод"),"Ошибка: вид деятельности",IF(OR(AND(F91&lt;&gt;"",NOT(ISNUMBER(F91))),AND(G91&lt;&gt;"",NOT(ISNUMBER(G91))),F91&lt;0,G91&lt;0,AND(F91&gt;0,G91&gt;0),SUM(F91:G91)=0),"Ошибка: одна сумма &gt; 0","OK")))))</x:f>
      </x:c>
      <x:c r="K91" s="29" t="str">
        <x:f>IF(OR(A91="",C91&lt;&gt;"Внутренний перевод",H91=""),"",SUMIFS($F$12:$F$211,$H$12:$H$211,H91,$C$12:$C$211,"Внутренний перевод")-SUMIFS($G$12:$G$211,$H$12:$H$211,H91,$C$12:$C$211,"Внутренний перевод"))</x:f>
      </x:c>
      <x:c r="L91" s="3" t="str">
        <x:f>IF(OR(A91="",C91&lt;&gt;"Внутренний перевод"),"",IF(H91="","Ошибка: нет ID перевода",IF(OR(COUNTIFS($H$12:$H$211,H91,$C$12:$C$211,"Внутренний перевод")&lt;&gt;2,ABS(K91)&gt;0.01,COUNTIFS($H$12:$H$211,H91,$B$12:$B$211,B91)&lt;&gt;2,COUNTIFS($H$12:$H$211,H91,$E$12:$E$211,E91)&lt;&gt;1),"Ошибка: проверьте пару","OK")))</x:f>
      </x:c>
    </x:row>
    <x:row r="92" ht="21" customHeight="1">
      <x:c r="A92" s="8"/>
      <x:c r="B92" s="9"/>
      <x:c r="C92" s="8"/>
      <x:c r="D92" s="8"/>
      <x:c r="E92" s="8"/>
      <x:c r="F92" s="10"/>
      <x:c r="G92" s="10"/>
      <x:c r="H92" s="8"/>
      <x:c r="I92" s="27" t="str">
        <x:f>IF(OR(A92="",AND(F92&lt;&gt;"",NOT(ISNUMBER(F92))),AND(G92&lt;&gt;"",NOT(ISNUMBER(G92)))),"",IF(C92="Внутренний перевод",0,F92-G92))</x:f>
      </x:c>
      <x:c r="J92" s="3" t="str">
        <x:f>IF(COUNTA(A92:H92)=0,"",IF(OR(A92="",NOT(ISNUMBER(B92)),C92="",D92="",E92=""),"Ошибка: обязательные поля",IF(COUNTIFS($A$12:$A$211,A92)&gt;1,"Ошибка: повтор ID",IF(AND(C92&lt;&gt;"Операционная",C92&lt;&gt;"Инвестиционная",C92&lt;&gt;"Финансовая",C92&lt;&gt;"Внутренний перевод"),"Ошибка: вид деятельности",IF(OR(AND(F92&lt;&gt;"",NOT(ISNUMBER(F92))),AND(G92&lt;&gt;"",NOT(ISNUMBER(G92))),F92&lt;0,G92&lt;0,AND(F92&gt;0,G92&gt;0),SUM(F92:G92)=0),"Ошибка: одна сумма &gt; 0","OK")))))</x:f>
      </x:c>
      <x:c r="K92" s="29" t="str">
        <x:f>IF(OR(A92="",C92&lt;&gt;"Внутренний перевод",H92=""),"",SUMIFS($F$12:$F$211,$H$12:$H$211,H92,$C$12:$C$211,"Внутренний перевод")-SUMIFS($G$12:$G$211,$H$12:$H$211,H92,$C$12:$C$211,"Внутренний перевод"))</x:f>
      </x:c>
      <x:c r="L92" s="3" t="str">
        <x:f>IF(OR(A92="",C92&lt;&gt;"Внутренний перевод"),"",IF(H92="","Ошибка: нет ID перевода",IF(OR(COUNTIFS($H$12:$H$211,H92,$C$12:$C$211,"Внутренний перевод")&lt;&gt;2,ABS(K92)&gt;0.01,COUNTIFS($H$12:$H$211,H92,$B$12:$B$211,B92)&lt;&gt;2,COUNTIFS($H$12:$H$211,H92,$E$12:$E$211,E92)&lt;&gt;1),"Ошибка: проверьте пару","OK")))</x:f>
      </x:c>
    </x:row>
    <x:row r="93" ht="21" customHeight="1">
      <x:c r="A93" s="8"/>
      <x:c r="B93" s="9"/>
      <x:c r="C93" s="8"/>
      <x:c r="D93" s="8"/>
      <x:c r="E93" s="8"/>
      <x:c r="F93" s="10"/>
      <x:c r="G93" s="10"/>
      <x:c r="H93" s="8"/>
      <x:c r="I93" s="27" t="str">
        <x:f>IF(OR(A93="",AND(F93&lt;&gt;"",NOT(ISNUMBER(F93))),AND(G93&lt;&gt;"",NOT(ISNUMBER(G93)))),"",IF(C93="Внутренний перевод",0,F93-G93))</x:f>
      </x:c>
      <x:c r="J93" s="3" t="str">
        <x:f>IF(COUNTA(A93:H93)=0,"",IF(OR(A93="",NOT(ISNUMBER(B93)),C93="",D93="",E93=""),"Ошибка: обязательные поля",IF(COUNTIFS($A$12:$A$211,A93)&gt;1,"Ошибка: повтор ID",IF(AND(C93&lt;&gt;"Операционная",C93&lt;&gt;"Инвестиционная",C93&lt;&gt;"Финансовая",C93&lt;&gt;"Внутренний перевод"),"Ошибка: вид деятельности",IF(OR(AND(F93&lt;&gt;"",NOT(ISNUMBER(F93))),AND(G93&lt;&gt;"",NOT(ISNUMBER(G93))),F93&lt;0,G93&lt;0,AND(F93&gt;0,G93&gt;0),SUM(F93:G93)=0),"Ошибка: одна сумма &gt; 0","OK")))))</x:f>
      </x:c>
      <x:c r="K93" s="29" t="str">
        <x:f>IF(OR(A93="",C93&lt;&gt;"Внутренний перевод",H93=""),"",SUMIFS($F$12:$F$211,$H$12:$H$211,H93,$C$12:$C$211,"Внутренний перевод")-SUMIFS($G$12:$G$211,$H$12:$H$211,H93,$C$12:$C$211,"Внутренний перевод"))</x:f>
      </x:c>
      <x:c r="L93" s="3" t="str">
        <x:f>IF(OR(A93="",C93&lt;&gt;"Внутренний перевод"),"",IF(H93="","Ошибка: нет ID перевода",IF(OR(COUNTIFS($H$12:$H$211,H93,$C$12:$C$211,"Внутренний перевод")&lt;&gt;2,ABS(K93)&gt;0.01,COUNTIFS($H$12:$H$211,H93,$B$12:$B$211,B93)&lt;&gt;2,COUNTIFS($H$12:$H$211,H93,$E$12:$E$211,E93)&lt;&gt;1),"Ошибка: проверьте пару","OK")))</x:f>
      </x:c>
    </x:row>
    <x:row r="94" ht="21" customHeight="1">
      <x:c r="A94" s="8"/>
      <x:c r="B94" s="9"/>
      <x:c r="C94" s="8"/>
      <x:c r="D94" s="8"/>
      <x:c r="E94" s="8"/>
      <x:c r="F94" s="10"/>
      <x:c r="G94" s="10"/>
      <x:c r="H94" s="8"/>
      <x:c r="I94" s="27" t="str">
        <x:f>IF(OR(A94="",AND(F94&lt;&gt;"",NOT(ISNUMBER(F94))),AND(G94&lt;&gt;"",NOT(ISNUMBER(G94)))),"",IF(C94="Внутренний перевод",0,F94-G94))</x:f>
      </x:c>
      <x:c r="J94" s="3" t="str">
        <x:f>IF(COUNTA(A94:H94)=0,"",IF(OR(A94="",NOT(ISNUMBER(B94)),C94="",D94="",E94=""),"Ошибка: обязательные поля",IF(COUNTIFS($A$12:$A$211,A94)&gt;1,"Ошибка: повтор ID",IF(AND(C94&lt;&gt;"Операционная",C94&lt;&gt;"Инвестиционная",C94&lt;&gt;"Финансовая",C94&lt;&gt;"Внутренний перевод"),"Ошибка: вид деятельности",IF(OR(AND(F94&lt;&gt;"",NOT(ISNUMBER(F94))),AND(G94&lt;&gt;"",NOT(ISNUMBER(G94))),F94&lt;0,G94&lt;0,AND(F94&gt;0,G94&gt;0),SUM(F94:G94)=0),"Ошибка: одна сумма &gt; 0","OK")))))</x:f>
      </x:c>
      <x:c r="K94" s="29" t="str">
        <x:f>IF(OR(A94="",C94&lt;&gt;"Внутренний перевод",H94=""),"",SUMIFS($F$12:$F$211,$H$12:$H$211,H94,$C$12:$C$211,"Внутренний перевод")-SUMIFS($G$12:$G$211,$H$12:$H$211,H94,$C$12:$C$211,"Внутренний перевод"))</x:f>
      </x:c>
      <x:c r="L94" s="3" t="str">
        <x:f>IF(OR(A94="",C94&lt;&gt;"Внутренний перевод"),"",IF(H94="","Ошибка: нет ID перевода",IF(OR(COUNTIFS($H$12:$H$211,H94,$C$12:$C$211,"Внутренний перевод")&lt;&gt;2,ABS(K94)&gt;0.01,COUNTIFS($H$12:$H$211,H94,$B$12:$B$211,B94)&lt;&gt;2,COUNTIFS($H$12:$H$211,H94,$E$12:$E$211,E94)&lt;&gt;1),"Ошибка: проверьте пару","OK")))</x:f>
      </x:c>
    </x:row>
    <x:row r="95" ht="21" customHeight="1">
      <x:c r="A95" s="8"/>
      <x:c r="B95" s="9"/>
      <x:c r="C95" s="8"/>
      <x:c r="D95" s="8"/>
      <x:c r="E95" s="8"/>
      <x:c r="F95" s="10"/>
      <x:c r="G95" s="10"/>
      <x:c r="H95" s="8"/>
      <x:c r="I95" s="27" t="str">
        <x:f>IF(OR(A95="",AND(F95&lt;&gt;"",NOT(ISNUMBER(F95))),AND(G95&lt;&gt;"",NOT(ISNUMBER(G95)))),"",IF(C95="Внутренний перевод",0,F95-G95))</x:f>
      </x:c>
      <x:c r="J95" s="3" t="str">
        <x:f>IF(COUNTA(A95:H95)=0,"",IF(OR(A95="",NOT(ISNUMBER(B95)),C95="",D95="",E95=""),"Ошибка: обязательные поля",IF(COUNTIFS($A$12:$A$211,A95)&gt;1,"Ошибка: повтор ID",IF(AND(C95&lt;&gt;"Операционная",C95&lt;&gt;"Инвестиционная",C95&lt;&gt;"Финансовая",C95&lt;&gt;"Внутренний перевод"),"Ошибка: вид деятельности",IF(OR(AND(F95&lt;&gt;"",NOT(ISNUMBER(F95))),AND(G95&lt;&gt;"",NOT(ISNUMBER(G95))),F95&lt;0,G95&lt;0,AND(F95&gt;0,G95&gt;0),SUM(F95:G95)=0),"Ошибка: одна сумма &gt; 0","OK")))))</x:f>
      </x:c>
      <x:c r="K95" s="29" t="str">
        <x:f>IF(OR(A95="",C95&lt;&gt;"Внутренний перевод",H95=""),"",SUMIFS($F$12:$F$211,$H$12:$H$211,H95,$C$12:$C$211,"Внутренний перевод")-SUMIFS($G$12:$G$211,$H$12:$H$211,H95,$C$12:$C$211,"Внутренний перевод"))</x:f>
      </x:c>
      <x:c r="L95" s="3" t="str">
        <x:f>IF(OR(A95="",C95&lt;&gt;"Внутренний перевод"),"",IF(H95="","Ошибка: нет ID перевода",IF(OR(COUNTIFS($H$12:$H$211,H95,$C$12:$C$211,"Внутренний перевод")&lt;&gt;2,ABS(K95)&gt;0.01,COUNTIFS($H$12:$H$211,H95,$B$12:$B$211,B95)&lt;&gt;2,COUNTIFS($H$12:$H$211,H95,$E$12:$E$211,E95)&lt;&gt;1),"Ошибка: проверьте пару","OK")))</x:f>
      </x:c>
    </x:row>
    <x:row r="96" ht="21" customHeight="1">
      <x:c r="A96" s="8"/>
      <x:c r="B96" s="9"/>
      <x:c r="C96" s="8"/>
      <x:c r="D96" s="8"/>
      <x:c r="E96" s="8"/>
      <x:c r="F96" s="10"/>
      <x:c r="G96" s="10"/>
      <x:c r="H96" s="8"/>
      <x:c r="I96" s="27" t="str">
        <x:f>IF(OR(A96="",AND(F96&lt;&gt;"",NOT(ISNUMBER(F96))),AND(G96&lt;&gt;"",NOT(ISNUMBER(G96)))),"",IF(C96="Внутренний перевод",0,F96-G96))</x:f>
      </x:c>
      <x:c r="J96" s="3" t="str">
        <x:f>IF(COUNTA(A96:H96)=0,"",IF(OR(A96="",NOT(ISNUMBER(B96)),C96="",D96="",E96=""),"Ошибка: обязательные поля",IF(COUNTIFS($A$12:$A$211,A96)&gt;1,"Ошибка: повтор ID",IF(AND(C96&lt;&gt;"Операционная",C96&lt;&gt;"Инвестиционная",C96&lt;&gt;"Финансовая",C96&lt;&gt;"Внутренний перевод"),"Ошибка: вид деятельности",IF(OR(AND(F96&lt;&gt;"",NOT(ISNUMBER(F96))),AND(G96&lt;&gt;"",NOT(ISNUMBER(G96))),F96&lt;0,G96&lt;0,AND(F96&gt;0,G96&gt;0),SUM(F96:G96)=0),"Ошибка: одна сумма &gt; 0","OK")))))</x:f>
      </x:c>
      <x:c r="K96" s="29" t="str">
        <x:f>IF(OR(A96="",C96&lt;&gt;"Внутренний перевод",H96=""),"",SUMIFS($F$12:$F$211,$H$12:$H$211,H96,$C$12:$C$211,"Внутренний перевод")-SUMIFS($G$12:$G$211,$H$12:$H$211,H96,$C$12:$C$211,"Внутренний перевод"))</x:f>
      </x:c>
      <x:c r="L96" s="3" t="str">
        <x:f>IF(OR(A96="",C96&lt;&gt;"Внутренний перевод"),"",IF(H96="","Ошибка: нет ID перевода",IF(OR(COUNTIFS($H$12:$H$211,H96,$C$12:$C$211,"Внутренний перевод")&lt;&gt;2,ABS(K96)&gt;0.01,COUNTIFS($H$12:$H$211,H96,$B$12:$B$211,B96)&lt;&gt;2,COUNTIFS($H$12:$H$211,H96,$E$12:$E$211,E96)&lt;&gt;1),"Ошибка: проверьте пару","OK")))</x:f>
      </x:c>
    </x:row>
    <x:row r="97" ht="21" customHeight="1">
      <x:c r="A97" s="8"/>
      <x:c r="B97" s="9"/>
      <x:c r="C97" s="8"/>
      <x:c r="D97" s="8"/>
      <x:c r="E97" s="8"/>
      <x:c r="F97" s="10"/>
      <x:c r="G97" s="10"/>
      <x:c r="H97" s="8"/>
      <x:c r="I97" s="27" t="str">
        <x:f>IF(OR(A97="",AND(F97&lt;&gt;"",NOT(ISNUMBER(F97))),AND(G97&lt;&gt;"",NOT(ISNUMBER(G97)))),"",IF(C97="Внутренний перевод",0,F97-G97))</x:f>
      </x:c>
      <x:c r="J97" s="3" t="str">
        <x:f>IF(COUNTA(A97:H97)=0,"",IF(OR(A97="",NOT(ISNUMBER(B97)),C97="",D97="",E97=""),"Ошибка: обязательные поля",IF(COUNTIFS($A$12:$A$211,A97)&gt;1,"Ошибка: повтор ID",IF(AND(C97&lt;&gt;"Операционная",C97&lt;&gt;"Инвестиционная",C97&lt;&gt;"Финансовая",C97&lt;&gt;"Внутренний перевод"),"Ошибка: вид деятельности",IF(OR(AND(F97&lt;&gt;"",NOT(ISNUMBER(F97))),AND(G97&lt;&gt;"",NOT(ISNUMBER(G97))),F97&lt;0,G97&lt;0,AND(F97&gt;0,G97&gt;0),SUM(F97:G97)=0),"Ошибка: одна сумма &gt; 0","OK")))))</x:f>
      </x:c>
      <x:c r="K97" s="29" t="str">
        <x:f>IF(OR(A97="",C97&lt;&gt;"Внутренний перевод",H97=""),"",SUMIFS($F$12:$F$211,$H$12:$H$211,H97,$C$12:$C$211,"Внутренний перевод")-SUMIFS($G$12:$G$211,$H$12:$H$211,H97,$C$12:$C$211,"Внутренний перевод"))</x:f>
      </x:c>
      <x:c r="L97" s="3" t="str">
        <x:f>IF(OR(A97="",C97&lt;&gt;"Внутренний перевод"),"",IF(H97="","Ошибка: нет ID перевода",IF(OR(COUNTIFS($H$12:$H$211,H97,$C$12:$C$211,"Внутренний перевод")&lt;&gt;2,ABS(K97)&gt;0.01,COUNTIFS($H$12:$H$211,H97,$B$12:$B$211,B97)&lt;&gt;2,COUNTIFS($H$12:$H$211,H97,$E$12:$E$211,E97)&lt;&gt;1),"Ошибка: проверьте пару","OK")))</x:f>
      </x:c>
    </x:row>
    <x:row r="98" ht="21" customHeight="1">
      <x:c r="A98" s="8"/>
      <x:c r="B98" s="9"/>
      <x:c r="C98" s="8"/>
      <x:c r="D98" s="8"/>
      <x:c r="E98" s="8"/>
      <x:c r="F98" s="10"/>
      <x:c r="G98" s="10"/>
      <x:c r="H98" s="8"/>
      <x:c r="I98" s="27" t="str">
        <x:f>IF(OR(A98="",AND(F98&lt;&gt;"",NOT(ISNUMBER(F98))),AND(G98&lt;&gt;"",NOT(ISNUMBER(G98)))),"",IF(C98="Внутренний перевод",0,F98-G98))</x:f>
      </x:c>
      <x:c r="J98" s="3" t="str">
        <x:f>IF(COUNTA(A98:H98)=0,"",IF(OR(A98="",NOT(ISNUMBER(B98)),C98="",D98="",E98=""),"Ошибка: обязательные поля",IF(COUNTIFS($A$12:$A$211,A98)&gt;1,"Ошибка: повтор ID",IF(AND(C98&lt;&gt;"Операционная",C98&lt;&gt;"Инвестиционная",C98&lt;&gt;"Финансовая",C98&lt;&gt;"Внутренний перевод"),"Ошибка: вид деятельности",IF(OR(AND(F98&lt;&gt;"",NOT(ISNUMBER(F98))),AND(G98&lt;&gt;"",NOT(ISNUMBER(G98))),F98&lt;0,G98&lt;0,AND(F98&gt;0,G98&gt;0),SUM(F98:G98)=0),"Ошибка: одна сумма &gt; 0","OK")))))</x:f>
      </x:c>
      <x:c r="K98" s="29" t="str">
        <x:f>IF(OR(A98="",C98&lt;&gt;"Внутренний перевод",H98=""),"",SUMIFS($F$12:$F$211,$H$12:$H$211,H98,$C$12:$C$211,"Внутренний перевод")-SUMIFS($G$12:$G$211,$H$12:$H$211,H98,$C$12:$C$211,"Внутренний перевод"))</x:f>
      </x:c>
      <x:c r="L98" s="3" t="str">
        <x:f>IF(OR(A98="",C98&lt;&gt;"Внутренний перевод"),"",IF(H98="","Ошибка: нет ID перевода",IF(OR(COUNTIFS($H$12:$H$211,H98,$C$12:$C$211,"Внутренний перевод")&lt;&gt;2,ABS(K98)&gt;0.01,COUNTIFS($H$12:$H$211,H98,$B$12:$B$211,B98)&lt;&gt;2,COUNTIFS($H$12:$H$211,H98,$E$12:$E$211,E98)&lt;&gt;1),"Ошибка: проверьте пару","OK")))</x:f>
      </x:c>
    </x:row>
    <x:row r="99" ht="21" customHeight="1">
      <x:c r="A99" s="8"/>
      <x:c r="B99" s="9"/>
      <x:c r="C99" s="8"/>
      <x:c r="D99" s="8"/>
      <x:c r="E99" s="8"/>
      <x:c r="F99" s="10"/>
      <x:c r="G99" s="10"/>
      <x:c r="H99" s="8"/>
      <x:c r="I99" s="27" t="str">
        <x:f>IF(OR(A99="",AND(F99&lt;&gt;"",NOT(ISNUMBER(F99))),AND(G99&lt;&gt;"",NOT(ISNUMBER(G99)))),"",IF(C99="Внутренний перевод",0,F99-G99))</x:f>
      </x:c>
      <x:c r="J99" s="3" t="str">
        <x:f>IF(COUNTA(A99:H99)=0,"",IF(OR(A99="",NOT(ISNUMBER(B99)),C99="",D99="",E99=""),"Ошибка: обязательные поля",IF(COUNTIFS($A$12:$A$211,A99)&gt;1,"Ошибка: повтор ID",IF(AND(C99&lt;&gt;"Операционная",C99&lt;&gt;"Инвестиционная",C99&lt;&gt;"Финансовая",C99&lt;&gt;"Внутренний перевод"),"Ошибка: вид деятельности",IF(OR(AND(F99&lt;&gt;"",NOT(ISNUMBER(F99))),AND(G99&lt;&gt;"",NOT(ISNUMBER(G99))),F99&lt;0,G99&lt;0,AND(F99&gt;0,G99&gt;0),SUM(F99:G99)=0),"Ошибка: одна сумма &gt; 0","OK")))))</x:f>
      </x:c>
      <x:c r="K99" s="29" t="str">
        <x:f>IF(OR(A99="",C99&lt;&gt;"Внутренний перевод",H99=""),"",SUMIFS($F$12:$F$211,$H$12:$H$211,H99,$C$12:$C$211,"Внутренний перевод")-SUMIFS($G$12:$G$211,$H$12:$H$211,H99,$C$12:$C$211,"Внутренний перевод"))</x:f>
      </x:c>
      <x:c r="L99" s="3" t="str">
        <x:f>IF(OR(A99="",C99&lt;&gt;"Внутренний перевод"),"",IF(H99="","Ошибка: нет ID перевода",IF(OR(COUNTIFS($H$12:$H$211,H99,$C$12:$C$211,"Внутренний перевод")&lt;&gt;2,ABS(K99)&gt;0.01,COUNTIFS($H$12:$H$211,H99,$B$12:$B$211,B99)&lt;&gt;2,COUNTIFS($H$12:$H$211,H99,$E$12:$E$211,E99)&lt;&gt;1),"Ошибка: проверьте пару","OK")))</x:f>
      </x:c>
    </x:row>
    <x:row r="100" ht="21" customHeight="1">
      <x:c r="A100" s="8"/>
      <x:c r="B100" s="9"/>
      <x:c r="C100" s="8"/>
      <x:c r="D100" s="8"/>
      <x:c r="E100" s="8"/>
      <x:c r="F100" s="10"/>
      <x:c r="G100" s="10"/>
      <x:c r="H100" s="8"/>
      <x:c r="I100" s="27" t="str">
        <x:f>IF(OR(A100="",AND(F100&lt;&gt;"",NOT(ISNUMBER(F100))),AND(G100&lt;&gt;"",NOT(ISNUMBER(G100)))),"",IF(C100="Внутренний перевод",0,F100-G100))</x:f>
      </x:c>
      <x:c r="J100" s="3" t="str">
        <x:f>IF(COUNTA(A100:H100)=0,"",IF(OR(A100="",NOT(ISNUMBER(B100)),C100="",D100="",E100=""),"Ошибка: обязательные поля",IF(COUNTIFS($A$12:$A$211,A100)&gt;1,"Ошибка: повтор ID",IF(AND(C100&lt;&gt;"Операционная",C100&lt;&gt;"Инвестиционная",C100&lt;&gt;"Финансовая",C100&lt;&gt;"Внутренний перевод"),"Ошибка: вид деятельности",IF(OR(AND(F100&lt;&gt;"",NOT(ISNUMBER(F100))),AND(G100&lt;&gt;"",NOT(ISNUMBER(G100))),F100&lt;0,G100&lt;0,AND(F100&gt;0,G100&gt;0),SUM(F100:G100)=0),"Ошибка: одна сумма &gt; 0","OK")))))</x:f>
      </x:c>
      <x:c r="K100" s="29" t="str">
        <x:f>IF(OR(A100="",C100&lt;&gt;"Внутренний перевод",H100=""),"",SUMIFS($F$12:$F$211,$H$12:$H$211,H100,$C$12:$C$211,"Внутренний перевод")-SUMIFS($G$12:$G$211,$H$12:$H$211,H100,$C$12:$C$211,"Внутренний перевод"))</x:f>
      </x:c>
      <x:c r="L100" s="3" t="str">
        <x:f>IF(OR(A100="",C100&lt;&gt;"Внутренний перевод"),"",IF(H100="","Ошибка: нет ID перевода",IF(OR(COUNTIFS($H$12:$H$211,H100,$C$12:$C$211,"Внутренний перевод")&lt;&gt;2,ABS(K100)&gt;0.01,COUNTIFS($H$12:$H$211,H100,$B$12:$B$211,B100)&lt;&gt;2,COUNTIFS($H$12:$H$211,H100,$E$12:$E$211,E100)&lt;&gt;1),"Ошибка: проверьте пару","OK")))</x:f>
      </x:c>
    </x:row>
    <x:row r="101" ht="21" customHeight="1">
      <x:c r="A101" s="8"/>
      <x:c r="B101" s="9"/>
      <x:c r="C101" s="8"/>
      <x:c r="D101" s="8"/>
      <x:c r="E101" s="8"/>
      <x:c r="F101" s="10"/>
      <x:c r="G101" s="10"/>
      <x:c r="H101" s="8"/>
      <x:c r="I101" s="27" t="str">
        <x:f>IF(OR(A101="",AND(F101&lt;&gt;"",NOT(ISNUMBER(F101))),AND(G101&lt;&gt;"",NOT(ISNUMBER(G101)))),"",IF(C101="Внутренний перевод",0,F101-G101))</x:f>
      </x:c>
      <x:c r="J101" s="3" t="str">
        <x:f>IF(COUNTA(A101:H101)=0,"",IF(OR(A101="",NOT(ISNUMBER(B101)),C101="",D101="",E101=""),"Ошибка: обязательные поля",IF(COUNTIFS($A$12:$A$211,A101)&gt;1,"Ошибка: повтор ID",IF(AND(C101&lt;&gt;"Операционная",C101&lt;&gt;"Инвестиционная",C101&lt;&gt;"Финансовая",C101&lt;&gt;"Внутренний перевод"),"Ошибка: вид деятельности",IF(OR(AND(F101&lt;&gt;"",NOT(ISNUMBER(F101))),AND(G101&lt;&gt;"",NOT(ISNUMBER(G101))),F101&lt;0,G101&lt;0,AND(F101&gt;0,G101&gt;0),SUM(F101:G101)=0),"Ошибка: одна сумма &gt; 0","OK")))))</x:f>
      </x:c>
      <x:c r="K101" s="29" t="str">
        <x:f>IF(OR(A101="",C101&lt;&gt;"Внутренний перевод",H101=""),"",SUMIFS($F$12:$F$211,$H$12:$H$211,H101,$C$12:$C$211,"Внутренний перевод")-SUMIFS($G$12:$G$211,$H$12:$H$211,H101,$C$12:$C$211,"Внутренний перевод"))</x:f>
      </x:c>
      <x:c r="L101" s="3" t="str">
        <x:f>IF(OR(A101="",C101&lt;&gt;"Внутренний перевод"),"",IF(H101="","Ошибка: нет ID перевода",IF(OR(COUNTIFS($H$12:$H$211,H101,$C$12:$C$211,"Внутренний перевод")&lt;&gt;2,ABS(K101)&gt;0.01,COUNTIFS($H$12:$H$211,H101,$B$12:$B$211,B101)&lt;&gt;2,COUNTIFS($H$12:$H$211,H101,$E$12:$E$211,E101)&lt;&gt;1),"Ошибка: проверьте пару","OK")))</x:f>
      </x:c>
    </x:row>
    <x:row r="102" ht="21" customHeight="1">
      <x:c r="A102" s="8"/>
      <x:c r="B102" s="9"/>
      <x:c r="C102" s="8"/>
      <x:c r="D102" s="8"/>
      <x:c r="E102" s="8"/>
      <x:c r="F102" s="10"/>
      <x:c r="G102" s="10"/>
      <x:c r="H102" s="8"/>
      <x:c r="I102" s="27" t="str">
        <x:f>IF(OR(A102="",AND(F102&lt;&gt;"",NOT(ISNUMBER(F102))),AND(G102&lt;&gt;"",NOT(ISNUMBER(G102)))),"",IF(C102="Внутренний перевод",0,F102-G102))</x:f>
      </x:c>
      <x:c r="J102" s="3" t="str">
        <x:f>IF(COUNTA(A102:H102)=0,"",IF(OR(A102="",NOT(ISNUMBER(B102)),C102="",D102="",E102=""),"Ошибка: обязательные поля",IF(COUNTIFS($A$12:$A$211,A102)&gt;1,"Ошибка: повтор ID",IF(AND(C102&lt;&gt;"Операционная",C102&lt;&gt;"Инвестиционная",C102&lt;&gt;"Финансовая",C102&lt;&gt;"Внутренний перевод"),"Ошибка: вид деятельности",IF(OR(AND(F102&lt;&gt;"",NOT(ISNUMBER(F102))),AND(G102&lt;&gt;"",NOT(ISNUMBER(G102))),F102&lt;0,G102&lt;0,AND(F102&gt;0,G102&gt;0),SUM(F102:G102)=0),"Ошибка: одна сумма &gt; 0","OK")))))</x:f>
      </x:c>
      <x:c r="K102" s="29" t="str">
        <x:f>IF(OR(A102="",C102&lt;&gt;"Внутренний перевод",H102=""),"",SUMIFS($F$12:$F$211,$H$12:$H$211,H102,$C$12:$C$211,"Внутренний перевод")-SUMIFS($G$12:$G$211,$H$12:$H$211,H102,$C$12:$C$211,"Внутренний перевод"))</x:f>
      </x:c>
      <x:c r="L102" s="3" t="str">
        <x:f>IF(OR(A102="",C102&lt;&gt;"Внутренний перевод"),"",IF(H102="","Ошибка: нет ID перевода",IF(OR(COUNTIFS($H$12:$H$211,H102,$C$12:$C$211,"Внутренний перевод")&lt;&gt;2,ABS(K102)&gt;0.01,COUNTIFS($H$12:$H$211,H102,$B$12:$B$211,B102)&lt;&gt;2,COUNTIFS($H$12:$H$211,H102,$E$12:$E$211,E102)&lt;&gt;1),"Ошибка: проверьте пару","OK")))</x:f>
      </x:c>
    </x:row>
    <x:row r="103" ht="21" customHeight="1">
      <x:c r="A103" s="8"/>
      <x:c r="B103" s="9"/>
      <x:c r="C103" s="8"/>
      <x:c r="D103" s="8"/>
      <x:c r="E103" s="8"/>
      <x:c r="F103" s="10"/>
      <x:c r="G103" s="10"/>
      <x:c r="H103" s="8"/>
      <x:c r="I103" s="27" t="str">
        <x:f>IF(OR(A103="",AND(F103&lt;&gt;"",NOT(ISNUMBER(F103))),AND(G103&lt;&gt;"",NOT(ISNUMBER(G103)))),"",IF(C103="Внутренний перевод",0,F103-G103))</x:f>
      </x:c>
      <x:c r="J103" s="3" t="str">
        <x:f>IF(COUNTA(A103:H103)=0,"",IF(OR(A103="",NOT(ISNUMBER(B103)),C103="",D103="",E103=""),"Ошибка: обязательные поля",IF(COUNTIFS($A$12:$A$211,A103)&gt;1,"Ошибка: повтор ID",IF(AND(C103&lt;&gt;"Операционная",C103&lt;&gt;"Инвестиционная",C103&lt;&gt;"Финансовая",C103&lt;&gt;"Внутренний перевод"),"Ошибка: вид деятельности",IF(OR(AND(F103&lt;&gt;"",NOT(ISNUMBER(F103))),AND(G103&lt;&gt;"",NOT(ISNUMBER(G103))),F103&lt;0,G103&lt;0,AND(F103&gt;0,G103&gt;0),SUM(F103:G103)=0),"Ошибка: одна сумма &gt; 0","OK")))))</x:f>
      </x:c>
      <x:c r="K103" s="29" t="str">
        <x:f>IF(OR(A103="",C103&lt;&gt;"Внутренний перевод",H103=""),"",SUMIFS($F$12:$F$211,$H$12:$H$211,H103,$C$12:$C$211,"Внутренний перевод")-SUMIFS($G$12:$G$211,$H$12:$H$211,H103,$C$12:$C$211,"Внутренний перевод"))</x:f>
      </x:c>
      <x:c r="L103" s="3" t="str">
        <x:f>IF(OR(A103="",C103&lt;&gt;"Внутренний перевод"),"",IF(H103="","Ошибка: нет ID перевода",IF(OR(COUNTIFS($H$12:$H$211,H103,$C$12:$C$211,"Внутренний перевод")&lt;&gt;2,ABS(K103)&gt;0.01,COUNTIFS($H$12:$H$211,H103,$B$12:$B$211,B103)&lt;&gt;2,COUNTIFS($H$12:$H$211,H103,$E$12:$E$211,E103)&lt;&gt;1),"Ошибка: проверьте пару","OK")))</x:f>
      </x:c>
    </x:row>
    <x:row r="104" ht="21" customHeight="1">
      <x:c r="A104" s="8"/>
      <x:c r="B104" s="9"/>
      <x:c r="C104" s="8"/>
      <x:c r="D104" s="8"/>
      <x:c r="E104" s="8"/>
      <x:c r="F104" s="10"/>
      <x:c r="G104" s="10"/>
      <x:c r="H104" s="8"/>
      <x:c r="I104" s="27" t="str">
        <x:f>IF(OR(A104="",AND(F104&lt;&gt;"",NOT(ISNUMBER(F104))),AND(G104&lt;&gt;"",NOT(ISNUMBER(G104)))),"",IF(C104="Внутренний перевод",0,F104-G104))</x:f>
      </x:c>
      <x:c r="J104" s="3" t="str">
        <x:f>IF(COUNTA(A104:H104)=0,"",IF(OR(A104="",NOT(ISNUMBER(B104)),C104="",D104="",E104=""),"Ошибка: обязательные поля",IF(COUNTIFS($A$12:$A$211,A104)&gt;1,"Ошибка: повтор ID",IF(AND(C104&lt;&gt;"Операционная",C104&lt;&gt;"Инвестиционная",C104&lt;&gt;"Финансовая",C104&lt;&gt;"Внутренний перевод"),"Ошибка: вид деятельности",IF(OR(AND(F104&lt;&gt;"",NOT(ISNUMBER(F104))),AND(G104&lt;&gt;"",NOT(ISNUMBER(G104))),F104&lt;0,G104&lt;0,AND(F104&gt;0,G104&gt;0),SUM(F104:G104)=0),"Ошибка: одна сумма &gt; 0","OK")))))</x:f>
      </x:c>
      <x:c r="K104" s="29" t="str">
        <x:f>IF(OR(A104="",C104&lt;&gt;"Внутренний перевод",H104=""),"",SUMIFS($F$12:$F$211,$H$12:$H$211,H104,$C$12:$C$211,"Внутренний перевод")-SUMIFS($G$12:$G$211,$H$12:$H$211,H104,$C$12:$C$211,"Внутренний перевод"))</x:f>
      </x:c>
      <x:c r="L104" s="3" t="str">
        <x:f>IF(OR(A104="",C104&lt;&gt;"Внутренний перевод"),"",IF(H104="","Ошибка: нет ID перевода",IF(OR(COUNTIFS($H$12:$H$211,H104,$C$12:$C$211,"Внутренний перевод")&lt;&gt;2,ABS(K104)&gt;0.01,COUNTIFS($H$12:$H$211,H104,$B$12:$B$211,B104)&lt;&gt;2,COUNTIFS($H$12:$H$211,H104,$E$12:$E$211,E104)&lt;&gt;1),"Ошибка: проверьте пару","OK")))</x:f>
      </x:c>
    </x:row>
    <x:row r="105" ht="21" customHeight="1">
      <x:c r="A105" s="8"/>
      <x:c r="B105" s="9"/>
      <x:c r="C105" s="8"/>
      <x:c r="D105" s="8"/>
      <x:c r="E105" s="8"/>
      <x:c r="F105" s="10"/>
      <x:c r="G105" s="10"/>
      <x:c r="H105" s="8"/>
      <x:c r="I105" s="27" t="str">
        <x:f>IF(OR(A105="",AND(F105&lt;&gt;"",NOT(ISNUMBER(F105))),AND(G105&lt;&gt;"",NOT(ISNUMBER(G105)))),"",IF(C105="Внутренний перевод",0,F105-G105))</x:f>
      </x:c>
      <x:c r="J105" s="3" t="str">
        <x:f>IF(COUNTA(A105:H105)=0,"",IF(OR(A105="",NOT(ISNUMBER(B105)),C105="",D105="",E105=""),"Ошибка: обязательные поля",IF(COUNTIFS($A$12:$A$211,A105)&gt;1,"Ошибка: повтор ID",IF(AND(C105&lt;&gt;"Операционная",C105&lt;&gt;"Инвестиционная",C105&lt;&gt;"Финансовая",C105&lt;&gt;"Внутренний перевод"),"Ошибка: вид деятельности",IF(OR(AND(F105&lt;&gt;"",NOT(ISNUMBER(F105))),AND(G105&lt;&gt;"",NOT(ISNUMBER(G105))),F105&lt;0,G105&lt;0,AND(F105&gt;0,G105&gt;0),SUM(F105:G105)=0),"Ошибка: одна сумма &gt; 0","OK")))))</x:f>
      </x:c>
      <x:c r="K105" s="29" t="str">
        <x:f>IF(OR(A105="",C105&lt;&gt;"Внутренний перевод",H105=""),"",SUMIFS($F$12:$F$211,$H$12:$H$211,H105,$C$12:$C$211,"Внутренний перевод")-SUMIFS($G$12:$G$211,$H$12:$H$211,H105,$C$12:$C$211,"Внутренний перевод"))</x:f>
      </x:c>
      <x:c r="L105" s="3" t="str">
        <x:f>IF(OR(A105="",C105&lt;&gt;"Внутренний перевод"),"",IF(H105="","Ошибка: нет ID перевода",IF(OR(COUNTIFS($H$12:$H$211,H105,$C$12:$C$211,"Внутренний перевод")&lt;&gt;2,ABS(K105)&gt;0.01,COUNTIFS($H$12:$H$211,H105,$B$12:$B$211,B105)&lt;&gt;2,COUNTIFS($H$12:$H$211,H105,$E$12:$E$211,E105)&lt;&gt;1),"Ошибка: проверьте пару","OK")))</x:f>
      </x:c>
    </x:row>
    <x:row r="106" ht="21" customHeight="1">
      <x:c r="A106" s="8"/>
      <x:c r="B106" s="9"/>
      <x:c r="C106" s="8"/>
      <x:c r="D106" s="8"/>
      <x:c r="E106" s="8"/>
      <x:c r="F106" s="10"/>
      <x:c r="G106" s="10"/>
      <x:c r="H106" s="8"/>
      <x:c r="I106" s="27" t="str">
        <x:f>IF(OR(A106="",AND(F106&lt;&gt;"",NOT(ISNUMBER(F106))),AND(G106&lt;&gt;"",NOT(ISNUMBER(G106)))),"",IF(C106="Внутренний перевод",0,F106-G106))</x:f>
      </x:c>
      <x:c r="J106" s="3" t="str">
        <x:f>IF(COUNTA(A106:H106)=0,"",IF(OR(A106="",NOT(ISNUMBER(B106)),C106="",D106="",E106=""),"Ошибка: обязательные поля",IF(COUNTIFS($A$12:$A$211,A106)&gt;1,"Ошибка: повтор ID",IF(AND(C106&lt;&gt;"Операционная",C106&lt;&gt;"Инвестиционная",C106&lt;&gt;"Финансовая",C106&lt;&gt;"Внутренний перевод"),"Ошибка: вид деятельности",IF(OR(AND(F106&lt;&gt;"",NOT(ISNUMBER(F106))),AND(G106&lt;&gt;"",NOT(ISNUMBER(G106))),F106&lt;0,G106&lt;0,AND(F106&gt;0,G106&gt;0),SUM(F106:G106)=0),"Ошибка: одна сумма &gt; 0","OK")))))</x:f>
      </x:c>
      <x:c r="K106" s="29" t="str">
        <x:f>IF(OR(A106="",C106&lt;&gt;"Внутренний перевод",H106=""),"",SUMIFS($F$12:$F$211,$H$12:$H$211,H106,$C$12:$C$211,"Внутренний перевод")-SUMIFS($G$12:$G$211,$H$12:$H$211,H106,$C$12:$C$211,"Внутренний перевод"))</x:f>
      </x:c>
      <x:c r="L106" s="3" t="str">
        <x:f>IF(OR(A106="",C106&lt;&gt;"Внутренний перевод"),"",IF(H106="","Ошибка: нет ID перевода",IF(OR(COUNTIFS($H$12:$H$211,H106,$C$12:$C$211,"Внутренний перевод")&lt;&gt;2,ABS(K106)&gt;0.01,COUNTIFS($H$12:$H$211,H106,$B$12:$B$211,B106)&lt;&gt;2,COUNTIFS($H$12:$H$211,H106,$E$12:$E$211,E106)&lt;&gt;1),"Ошибка: проверьте пару","OK")))</x:f>
      </x:c>
    </x:row>
    <x:row r="107" ht="21" customHeight="1">
      <x:c r="A107" s="8"/>
      <x:c r="B107" s="9"/>
      <x:c r="C107" s="8"/>
      <x:c r="D107" s="8"/>
      <x:c r="E107" s="8"/>
      <x:c r="F107" s="10"/>
      <x:c r="G107" s="10"/>
      <x:c r="H107" s="8"/>
      <x:c r="I107" s="27" t="str">
        <x:f>IF(OR(A107="",AND(F107&lt;&gt;"",NOT(ISNUMBER(F107))),AND(G107&lt;&gt;"",NOT(ISNUMBER(G107)))),"",IF(C107="Внутренний перевод",0,F107-G107))</x:f>
      </x:c>
      <x:c r="J107" s="3" t="str">
        <x:f>IF(COUNTA(A107:H107)=0,"",IF(OR(A107="",NOT(ISNUMBER(B107)),C107="",D107="",E107=""),"Ошибка: обязательные поля",IF(COUNTIFS($A$12:$A$211,A107)&gt;1,"Ошибка: повтор ID",IF(AND(C107&lt;&gt;"Операционная",C107&lt;&gt;"Инвестиционная",C107&lt;&gt;"Финансовая",C107&lt;&gt;"Внутренний перевод"),"Ошибка: вид деятельности",IF(OR(AND(F107&lt;&gt;"",NOT(ISNUMBER(F107))),AND(G107&lt;&gt;"",NOT(ISNUMBER(G107))),F107&lt;0,G107&lt;0,AND(F107&gt;0,G107&gt;0),SUM(F107:G107)=0),"Ошибка: одна сумма &gt; 0","OK")))))</x:f>
      </x:c>
      <x:c r="K107" s="29" t="str">
        <x:f>IF(OR(A107="",C107&lt;&gt;"Внутренний перевод",H107=""),"",SUMIFS($F$12:$F$211,$H$12:$H$211,H107,$C$12:$C$211,"Внутренний перевод")-SUMIFS($G$12:$G$211,$H$12:$H$211,H107,$C$12:$C$211,"Внутренний перевод"))</x:f>
      </x:c>
      <x:c r="L107" s="3" t="str">
        <x:f>IF(OR(A107="",C107&lt;&gt;"Внутренний перевод"),"",IF(H107="","Ошибка: нет ID перевода",IF(OR(COUNTIFS($H$12:$H$211,H107,$C$12:$C$211,"Внутренний перевод")&lt;&gt;2,ABS(K107)&gt;0.01,COUNTIFS($H$12:$H$211,H107,$B$12:$B$211,B107)&lt;&gt;2,COUNTIFS($H$12:$H$211,H107,$E$12:$E$211,E107)&lt;&gt;1),"Ошибка: проверьте пару","OK")))</x:f>
      </x:c>
    </x:row>
    <x:row r="108" ht="21" customHeight="1">
      <x:c r="A108" s="8"/>
      <x:c r="B108" s="9"/>
      <x:c r="C108" s="8"/>
      <x:c r="D108" s="8"/>
      <x:c r="E108" s="8"/>
      <x:c r="F108" s="10"/>
      <x:c r="G108" s="10"/>
      <x:c r="H108" s="8"/>
      <x:c r="I108" s="27" t="str">
        <x:f>IF(OR(A108="",AND(F108&lt;&gt;"",NOT(ISNUMBER(F108))),AND(G108&lt;&gt;"",NOT(ISNUMBER(G108)))),"",IF(C108="Внутренний перевод",0,F108-G108))</x:f>
      </x:c>
      <x:c r="J108" s="3" t="str">
        <x:f>IF(COUNTA(A108:H108)=0,"",IF(OR(A108="",NOT(ISNUMBER(B108)),C108="",D108="",E108=""),"Ошибка: обязательные поля",IF(COUNTIFS($A$12:$A$211,A108)&gt;1,"Ошибка: повтор ID",IF(AND(C108&lt;&gt;"Операционная",C108&lt;&gt;"Инвестиционная",C108&lt;&gt;"Финансовая",C108&lt;&gt;"Внутренний перевод"),"Ошибка: вид деятельности",IF(OR(AND(F108&lt;&gt;"",NOT(ISNUMBER(F108))),AND(G108&lt;&gt;"",NOT(ISNUMBER(G108))),F108&lt;0,G108&lt;0,AND(F108&gt;0,G108&gt;0),SUM(F108:G108)=0),"Ошибка: одна сумма &gt; 0","OK")))))</x:f>
      </x:c>
      <x:c r="K108" s="29" t="str">
        <x:f>IF(OR(A108="",C108&lt;&gt;"Внутренний перевод",H108=""),"",SUMIFS($F$12:$F$211,$H$12:$H$211,H108,$C$12:$C$211,"Внутренний перевод")-SUMIFS($G$12:$G$211,$H$12:$H$211,H108,$C$12:$C$211,"Внутренний перевод"))</x:f>
      </x:c>
      <x:c r="L108" s="3" t="str">
        <x:f>IF(OR(A108="",C108&lt;&gt;"Внутренний перевод"),"",IF(H108="","Ошибка: нет ID перевода",IF(OR(COUNTIFS($H$12:$H$211,H108,$C$12:$C$211,"Внутренний перевод")&lt;&gt;2,ABS(K108)&gt;0.01,COUNTIFS($H$12:$H$211,H108,$B$12:$B$211,B108)&lt;&gt;2,COUNTIFS($H$12:$H$211,H108,$E$12:$E$211,E108)&lt;&gt;1),"Ошибка: проверьте пару","OK")))</x:f>
      </x:c>
    </x:row>
    <x:row r="109" ht="21" customHeight="1">
      <x:c r="A109" s="8"/>
      <x:c r="B109" s="9"/>
      <x:c r="C109" s="8"/>
      <x:c r="D109" s="8"/>
      <x:c r="E109" s="8"/>
      <x:c r="F109" s="10"/>
      <x:c r="G109" s="10"/>
      <x:c r="H109" s="8"/>
      <x:c r="I109" s="27" t="str">
        <x:f>IF(OR(A109="",AND(F109&lt;&gt;"",NOT(ISNUMBER(F109))),AND(G109&lt;&gt;"",NOT(ISNUMBER(G109)))),"",IF(C109="Внутренний перевод",0,F109-G109))</x:f>
      </x:c>
      <x:c r="J109" s="3" t="str">
        <x:f>IF(COUNTA(A109:H109)=0,"",IF(OR(A109="",NOT(ISNUMBER(B109)),C109="",D109="",E109=""),"Ошибка: обязательные поля",IF(COUNTIFS($A$12:$A$211,A109)&gt;1,"Ошибка: повтор ID",IF(AND(C109&lt;&gt;"Операционная",C109&lt;&gt;"Инвестиционная",C109&lt;&gt;"Финансовая",C109&lt;&gt;"Внутренний перевод"),"Ошибка: вид деятельности",IF(OR(AND(F109&lt;&gt;"",NOT(ISNUMBER(F109))),AND(G109&lt;&gt;"",NOT(ISNUMBER(G109))),F109&lt;0,G109&lt;0,AND(F109&gt;0,G109&gt;0),SUM(F109:G109)=0),"Ошибка: одна сумма &gt; 0","OK")))))</x:f>
      </x:c>
      <x:c r="K109" s="29" t="str">
        <x:f>IF(OR(A109="",C109&lt;&gt;"Внутренний перевод",H109=""),"",SUMIFS($F$12:$F$211,$H$12:$H$211,H109,$C$12:$C$211,"Внутренний перевод")-SUMIFS($G$12:$G$211,$H$12:$H$211,H109,$C$12:$C$211,"Внутренний перевод"))</x:f>
      </x:c>
      <x:c r="L109" s="3" t="str">
        <x:f>IF(OR(A109="",C109&lt;&gt;"Внутренний перевод"),"",IF(H109="","Ошибка: нет ID перевода",IF(OR(COUNTIFS($H$12:$H$211,H109,$C$12:$C$211,"Внутренний перевод")&lt;&gt;2,ABS(K109)&gt;0.01,COUNTIFS($H$12:$H$211,H109,$B$12:$B$211,B109)&lt;&gt;2,COUNTIFS($H$12:$H$211,H109,$E$12:$E$211,E109)&lt;&gt;1),"Ошибка: проверьте пару","OK")))</x:f>
      </x:c>
    </x:row>
    <x:row r="110" ht="21" customHeight="1">
      <x:c r="A110" s="8"/>
      <x:c r="B110" s="9"/>
      <x:c r="C110" s="8"/>
      <x:c r="D110" s="8"/>
      <x:c r="E110" s="8"/>
      <x:c r="F110" s="10"/>
      <x:c r="G110" s="10"/>
      <x:c r="H110" s="8"/>
      <x:c r="I110" s="27" t="str">
        <x:f>IF(OR(A110="",AND(F110&lt;&gt;"",NOT(ISNUMBER(F110))),AND(G110&lt;&gt;"",NOT(ISNUMBER(G110)))),"",IF(C110="Внутренний перевод",0,F110-G110))</x:f>
      </x:c>
      <x:c r="J110" s="3" t="str">
        <x:f>IF(COUNTA(A110:H110)=0,"",IF(OR(A110="",NOT(ISNUMBER(B110)),C110="",D110="",E110=""),"Ошибка: обязательные поля",IF(COUNTIFS($A$12:$A$211,A110)&gt;1,"Ошибка: повтор ID",IF(AND(C110&lt;&gt;"Операционная",C110&lt;&gt;"Инвестиционная",C110&lt;&gt;"Финансовая",C110&lt;&gt;"Внутренний перевод"),"Ошибка: вид деятельности",IF(OR(AND(F110&lt;&gt;"",NOT(ISNUMBER(F110))),AND(G110&lt;&gt;"",NOT(ISNUMBER(G110))),F110&lt;0,G110&lt;0,AND(F110&gt;0,G110&gt;0),SUM(F110:G110)=0),"Ошибка: одна сумма &gt; 0","OK")))))</x:f>
      </x:c>
      <x:c r="K110" s="29" t="str">
        <x:f>IF(OR(A110="",C110&lt;&gt;"Внутренний перевод",H110=""),"",SUMIFS($F$12:$F$211,$H$12:$H$211,H110,$C$12:$C$211,"Внутренний перевод")-SUMIFS($G$12:$G$211,$H$12:$H$211,H110,$C$12:$C$211,"Внутренний перевод"))</x:f>
      </x:c>
      <x:c r="L110" s="3" t="str">
        <x:f>IF(OR(A110="",C110&lt;&gt;"Внутренний перевод"),"",IF(H110="","Ошибка: нет ID перевода",IF(OR(COUNTIFS($H$12:$H$211,H110,$C$12:$C$211,"Внутренний перевод")&lt;&gt;2,ABS(K110)&gt;0.01,COUNTIFS($H$12:$H$211,H110,$B$12:$B$211,B110)&lt;&gt;2,COUNTIFS($H$12:$H$211,H110,$E$12:$E$211,E110)&lt;&gt;1),"Ошибка: проверьте пару","OK")))</x:f>
      </x:c>
    </x:row>
    <x:row r="111" ht="21" customHeight="1">
      <x:c r="A111" s="8"/>
      <x:c r="B111" s="9"/>
      <x:c r="C111" s="8"/>
      <x:c r="D111" s="8"/>
      <x:c r="E111" s="8"/>
      <x:c r="F111" s="10"/>
      <x:c r="G111" s="10"/>
      <x:c r="H111" s="8"/>
      <x:c r="I111" s="27" t="str">
        <x:f>IF(OR(A111="",AND(F111&lt;&gt;"",NOT(ISNUMBER(F111))),AND(G111&lt;&gt;"",NOT(ISNUMBER(G111)))),"",IF(C111="Внутренний перевод",0,F111-G111))</x:f>
      </x:c>
      <x:c r="J111" s="3" t="str">
        <x:f>IF(COUNTA(A111:H111)=0,"",IF(OR(A111="",NOT(ISNUMBER(B111)),C111="",D111="",E111=""),"Ошибка: обязательные поля",IF(COUNTIFS($A$12:$A$211,A111)&gt;1,"Ошибка: повтор ID",IF(AND(C111&lt;&gt;"Операционная",C111&lt;&gt;"Инвестиционная",C111&lt;&gt;"Финансовая",C111&lt;&gt;"Внутренний перевод"),"Ошибка: вид деятельности",IF(OR(AND(F111&lt;&gt;"",NOT(ISNUMBER(F111))),AND(G111&lt;&gt;"",NOT(ISNUMBER(G111))),F111&lt;0,G111&lt;0,AND(F111&gt;0,G111&gt;0),SUM(F111:G111)=0),"Ошибка: одна сумма &gt; 0","OK")))))</x:f>
      </x:c>
      <x:c r="K111" s="29" t="str">
        <x:f>IF(OR(A111="",C111&lt;&gt;"Внутренний перевод",H111=""),"",SUMIFS($F$12:$F$211,$H$12:$H$211,H111,$C$12:$C$211,"Внутренний перевод")-SUMIFS($G$12:$G$211,$H$12:$H$211,H111,$C$12:$C$211,"Внутренний перевод"))</x:f>
      </x:c>
      <x:c r="L111" s="3" t="str">
        <x:f>IF(OR(A111="",C111&lt;&gt;"Внутренний перевод"),"",IF(H111="","Ошибка: нет ID перевода",IF(OR(COUNTIFS($H$12:$H$211,H111,$C$12:$C$211,"Внутренний перевод")&lt;&gt;2,ABS(K111)&gt;0.01,COUNTIFS($H$12:$H$211,H111,$B$12:$B$211,B111)&lt;&gt;2,COUNTIFS($H$12:$H$211,H111,$E$12:$E$211,E111)&lt;&gt;1),"Ошибка: проверьте пару","OK")))</x:f>
      </x:c>
    </x:row>
    <x:row r="112" ht="21" customHeight="1">
      <x:c r="A112" s="8"/>
      <x:c r="B112" s="9"/>
      <x:c r="C112" s="8"/>
      <x:c r="D112" s="8"/>
      <x:c r="E112" s="8"/>
      <x:c r="F112" s="10"/>
      <x:c r="G112" s="10"/>
      <x:c r="H112" s="8"/>
      <x:c r="I112" s="27" t="str">
        <x:f>IF(OR(A112="",AND(F112&lt;&gt;"",NOT(ISNUMBER(F112))),AND(G112&lt;&gt;"",NOT(ISNUMBER(G112)))),"",IF(C112="Внутренний перевод",0,F112-G112))</x:f>
      </x:c>
      <x:c r="J112" s="3" t="str">
        <x:f>IF(COUNTA(A112:H112)=0,"",IF(OR(A112="",NOT(ISNUMBER(B112)),C112="",D112="",E112=""),"Ошибка: обязательные поля",IF(COUNTIFS($A$12:$A$211,A112)&gt;1,"Ошибка: повтор ID",IF(AND(C112&lt;&gt;"Операционная",C112&lt;&gt;"Инвестиционная",C112&lt;&gt;"Финансовая",C112&lt;&gt;"Внутренний перевод"),"Ошибка: вид деятельности",IF(OR(AND(F112&lt;&gt;"",NOT(ISNUMBER(F112))),AND(G112&lt;&gt;"",NOT(ISNUMBER(G112))),F112&lt;0,G112&lt;0,AND(F112&gt;0,G112&gt;0),SUM(F112:G112)=0),"Ошибка: одна сумма &gt; 0","OK")))))</x:f>
      </x:c>
      <x:c r="K112" s="29" t="str">
        <x:f>IF(OR(A112="",C112&lt;&gt;"Внутренний перевод",H112=""),"",SUMIFS($F$12:$F$211,$H$12:$H$211,H112,$C$12:$C$211,"Внутренний перевод")-SUMIFS($G$12:$G$211,$H$12:$H$211,H112,$C$12:$C$211,"Внутренний перевод"))</x:f>
      </x:c>
      <x:c r="L112" s="3" t="str">
        <x:f>IF(OR(A112="",C112&lt;&gt;"Внутренний перевод"),"",IF(H112="","Ошибка: нет ID перевода",IF(OR(COUNTIFS($H$12:$H$211,H112,$C$12:$C$211,"Внутренний перевод")&lt;&gt;2,ABS(K112)&gt;0.01,COUNTIFS($H$12:$H$211,H112,$B$12:$B$211,B112)&lt;&gt;2,COUNTIFS($H$12:$H$211,H112,$E$12:$E$211,E112)&lt;&gt;1),"Ошибка: проверьте пару","OK")))</x:f>
      </x:c>
    </x:row>
    <x:row r="113" ht="21" customHeight="1">
      <x:c r="A113" s="8"/>
      <x:c r="B113" s="9"/>
      <x:c r="C113" s="8"/>
      <x:c r="D113" s="8"/>
      <x:c r="E113" s="8"/>
      <x:c r="F113" s="10"/>
      <x:c r="G113" s="10"/>
      <x:c r="H113" s="8"/>
      <x:c r="I113" s="27" t="str">
        <x:f>IF(OR(A113="",AND(F113&lt;&gt;"",NOT(ISNUMBER(F113))),AND(G113&lt;&gt;"",NOT(ISNUMBER(G113)))),"",IF(C113="Внутренний перевод",0,F113-G113))</x:f>
      </x:c>
      <x:c r="J113" s="3" t="str">
        <x:f>IF(COUNTA(A113:H113)=0,"",IF(OR(A113="",NOT(ISNUMBER(B113)),C113="",D113="",E113=""),"Ошибка: обязательные поля",IF(COUNTIFS($A$12:$A$211,A113)&gt;1,"Ошибка: повтор ID",IF(AND(C113&lt;&gt;"Операционная",C113&lt;&gt;"Инвестиционная",C113&lt;&gt;"Финансовая",C113&lt;&gt;"Внутренний перевод"),"Ошибка: вид деятельности",IF(OR(AND(F113&lt;&gt;"",NOT(ISNUMBER(F113))),AND(G113&lt;&gt;"",NOT(ISNUMBER(G113))),F113&lt;0,G113&lt;0,AND(F113&gt;0,G113&gt;0),SUM(F113:G113)=0),"Ошибка: одна сумма &gt; 0","OK")))))</x:f>
      </x:c>
      <x:c r="K113" s="29" t="str">
        <x:f>IF(OR(A113="",C113&lt;&gt;"Внутренний перевод",H113=""),"",SUMIFS($F$12:$F$211,$H$12:$H$211,H113,$C$12:$C$211,"Внутренний перевод")-SUMIFS($G$12:$G$211,$H$12:$H$211,H113,$C$12:$C$211,"Внутренний перевод"))</x:f>
      </x:c>
      <x:c r="L113" s="3" t="str">
        <x:f>IF(OR(A113="",C113&lt;&gt;"Внутренний перевод"),"",IF(H113="","Ошибка: нет ID перевода",IF(OR(COUNTIFS($H$12:$H$211,H113,$C$12:$C$211,"Внутренний перевод")&lt;&gt;2,ABS(K113)&gt;0.01,COUNTIFS($H$12:$H$211,H113,$B$12:$B$211,B113)&lt;&gt;2,COUNTIFS($H$12:$H$211,H113,$E$12:$E$211,E113)&lt;&gt;1),"Ошибка: проверьте пару","OK")))</x:f>
      </x:c>
    </x:row>
    <x:row r="114" ht="21" customHeight="1">
      <x:c r="A114" s="8"/>
      <x:c r="B114" s="9"/>
      <x:c r="C114" s="8"/>
      <x:c r="D114" s="8"/>
      <x:c r="E114" s="8"/>
      <x:c r="F114" s="10"/>
      <x:c r="G114" s="10"/>
      <x:c r="H114" s="8"/>
      <x:c r="I114" s="27" t="str">
        <x:f>IF(OR(A114="",AND(F114&lt;&gt;"",NOT(ISNUMBER(F114))),AND(G114&lt;&gt;"",NOT(ISNUMBER(G114)))),"",IF(C114="Внутренний перевод",0,F114-G114))</x:f>
      </x:c>
      <x:c r="J114" s="3" t="str">
        <x:f>IF(COUNTA(A114:H114)=0,"",IF(OR(A114="",NOT(ISNUMBER(B114)),C114="",D114="",E114=""),"Ошибка: обязательные поля",IF(COUNTIFS($A$12:$A$211,A114)&gt;1,"Ошибка: повтор ID",IF(AND(C114&lt;&gt;"Операционная",C114&lt;&gt;"Инвестиционная",C114&lt;&gt;"Финансовая",C114&lt;&gt;"Внутренний перевод"),"Ошибка: вид деятельности",IF(OR(AND(F114&lt;&gt;"",NOT(ISNUMBER(F114))),AND(G114&lt;&gt;"",NOT(ISNUMBER(G114))),F114&lt;0,G114&lt;0,AND(F114&gt;0,G114&gt;0),SUM(F114:G114)=0),"Ошибка: одна сумма &gt; 0","OK")))))</x:f>
      </x:c>
      <x:c r="K114" s="29" t="str">
        <x:f>IF(OR(A114="",C114&lt;&gt;"Внутренний перевод",H114=""),"",SUMIFS($F$12:$F$211,$H$12:$H$211,H114,$C$12:$C$211,"Внутренний перевод")-SUMIFS($G$12:$G$211,$H$12:$H$211,H114,$C$12:$C$211,"Внутренний перевод"))</x:f>
      </x:c>
      <x:c r="L114" s="3" t="str">
        <x:f>IF(OR(A114="",C114&lt;&gt;"Внутренний перевод"),"",IF(H114="","Ошибка: нет ID перевода",IF(OR(COUNTIFS($H$12:$H$211,H114,$C$12:$C$211,"Внутренний перевод")&lt;&gt;2,ABS(K114)&gt;0.01,COUNTIFS($H$12:$H$211,H114,$B$12:$B$211,B114)&lt;&gt;2,COUNTIFS($H$12:$H$211,H114,$E$12:$E$211,E114)&lt;&gt;1),"Ошибка: проверьте пару","OK")))</x:f>
      </x:c>
    </x:row>
    <x:row r="115" ht="21" customHeight="1">
      <x:c r="A115" s="8"/>
      <x:c r="B115" s="9"/>
      <x:c r="C115" s="8"/>
      <x:c r="D115" s="8"/>
      <x:c r="E115" s="8"/>
      <x:c r="F115" s="10"/>
      <x:c r="G115" s="10"/>
      <x:c r="H115" s="8"/>
      <x:c r="I115" s="27" t="str">
        <x:f>IF(OR(A115="",AND(F115&lt;&gt;"",NOT(ISNUMBER(F115))),AND(G115&lt;&gt;"",NOT(ISNUMBER(G115)))),"",IF(C115="Внутренний перевод",0,F115-G115))</x:f>
      </x:c>
      <x:c r="J115" s="3" t="str">
        <x:f>IF(COUNTA(A115:H115)=0,"",IF(OR(A115="",NOT(ISNUMBER(B115)),C115="",D115="",E115=""),"Ошибка: обязательные поля",IF(COUNTIFS($A$12:$A$211,A115)&gt;1,"Ошибка: повтор ID",IF(AND(C115&lt;&gt;"Операционная",C115&lt;&gt;"Инвестиционная",C115&lt;&gt;"Финансовая",C115&lt;&gt;"Внутренний перевод"),"Ошибка: вид деятельности",IF(OR(AND(F115&lt;&gt;"",NOT(ISNUMBER(F115))),AND(G115&lt;&gt;"",NOT(ISNUMBER(G115))),F115&lt;0,G115&lt;0,AND(F115&gt;0,G115&gt;0),SUM(F115:G115)=0),"Ошибка: одна сумма &gt; 0","OK")))))</x:f>
      </x:c>
      <x:c r="K115" s="29" t="str">
        <x:f>IF(OR(A115="",C115&lt;&gt;"Внутренний перевод",H115=""),"",SUMIFS($F$12:$F$211,$H$12:$H$211,H115,$C$12:$C$211,"Внутренний перевод")-SUMIFS($G$12:$G$211,$H$12:$H$211,H115,$C$12:$C$211,"Внутренний перевод"))</x:f>
      </x:c>
      <x:c r="L115" s="3" t="str">
        <x:f>IF(OR(A115="",C115&lt;&gt;"Внутренний перевод"),"",IF(H115="","Ошибка: нет ID перевода",IF(OR(COUNTIFS($H$12:$H$211,H115,$C$12:$C$211,"Внутренний перевод")&lt;&gt;2,ABS(K115)&gt;0.01,COUNTIFS($H$12:$H$211,H115,$B$12:$B$211,B115)&lt;&gt;2,COUNTIFS($H$12:$H$211,H115,$E$12:$E$211,E115)&lt;&gt;1),"Ошибка: проверьте пару","OK")))</x:f>
      </x:c>
    </x:row>
    <x:row r="116" ht="21" customHeight="1">
      <x:c r="A116" s="8"/>
      <x:c r="B116" s="9"/>
      <x:c r="C116" s="8"/>
      <x:c r="D116" s="8"/>
      <x:c r="E116" s="8"/>
      <x:c r="F116" s="10"/>
      <x:c r="G116" s="10"/>
      <x:c r="H116" s="8"/>
      <x:c r="I116" s="27" t="str">
        <x:f>IF(OR(A116="",AND(F116&lt;&gt;"",NOT(ISNUMBER(F116))),AND(G116&lt;&gt;"",NOT(ISNUMBER(G116)))),"",IF(C116="Внутренний перевод",0,F116-G116))</x:f>
      </x:c>
      <x:c r="J116" s="3" t="str">
        <x:f>IF(COUNTA(A116:H116)=0,"",IF(OR(A116="",NOT(ISNUMBER(B116)),C116="",D116="",E116=""),"Ошибка: обязательные поля",IF(COUNTIFS($A$12:$A$211,A116)&gt;1,"Ошибка: повтор ID",IF(AND(C116&lt;&gt;"Операционная",C116&lt;&gt;"Инвестиционная",C116&lt;&gt;"Финансовая",C116&lt;&gt;"Внутренний перевод"),"Ошибка: вид деятельности",IF(OR(AND(F116&lt;&gt;"",NOT(ISNUMBER(F116))),AND(G116&lt;&gt;"",NOT(ISNUMBER(G116))),F116&lt;0,G116&lt;0,AND(F116&gt;0,G116&gt;0),SUM(F116:G116)=0),"Ошибка: одна сумма &gt; 0","OK")))))</x:f>
      </x:c>
      <x:c r="K116" s="29" t="str">
        <x:f>IF(OR(A116="",C116&lt;&gt;"Внутренний перевод",H116=""),"",SUMIFS($F$12:$F$211,$H$12:$H$211,H116,$C$12:$C$211,"Внутренний перевод")-SUMIFS($G$12:$G$211,$H$12:$H$211,H116,$C$12:$C$211,"Внутренний перевод"))</x:f>
      </x:c>
      <x:c r="L116" s="3" t="str">
        <x:f>IF(OR(A116="",C116&lt;&gt;"Внутренний перевод"),"",IF(H116="","Ошибка: нет ID перевода",IF(OR(COUNTIFS($H$12:$H$211,H116,$C$12:$C$211,"Внутренний перевод")&lt;&gt;2,ABS(K116)&gt;0.01,COUNTIFS($H$12:$H$211,H116,$B$12:$B$211,B116)&lt;&gt;2,COUNTIFS($H$12:$H$211,H116,$E$12:$E$211,E116)&lt;&gt;1),"Ошибка: проверьте пару","OK")))</x:f>
      </x:c>
    </x:row>
    <x:row r="117" ht="21" customHeight="1">
      <x:c r="A117" s="8"/>
      <x:c r="B117" s="9"/>
      <x:c r="C117" s="8"/>
      <x:c r="D117" s="8"/>
      <x:c r="E117" s="8"/>
      <x:c r="F117" s="10"/>
      <x:c r="G117" s="10"/>
      <x:c r="H117" s="8"/>
      <x:c r="I117" s="27" t="str">
        <x:f>IF(OR(A117="",AND(F117&lt;&gt;"",NOT(ISNUMBER(F117))),AND(G117&lt;&gt;"",NOT(ISNUMBER(G117)))),"",IF(C117="Внутренний перевод",0,F117-G117))</x:f>
      </x:c>
      <x:c r="J117" s="3" t="str">
        <x:f>IF(COUNTA(A117:H117)=0,"",IF(OR(A117="",NOT(ISNUMBER(B117)),C117="",D117="",E117=""),"Ошибка: обязательные поля",IF(COUNTIFS($A$12:$A$211,A117)&gt;1,"Ошибка: повтор ID",IF(AND(C117&lt;&gt;"Операционная",C117&lt;&gt;"Инвестиционная",C117&lt;&gt;"Финансовая",C117&lt;&gt;"Внутренний перевод"),"Ошибка: вид деятельности",IF(OR(AND(F117&lt;&gt;"",NOT(ISNUMBER(F117))),AND(G117&lt;&gt;"",NOT(ISNUMBER(G117))),F117&lt;0,G117&lt;0,AND(F117&gt;0,G117&gt;0),SUM(F117:G117)=0),"Ошибка: одна сумма &gt; 0","OK")))))</x:f>
      </x:c>
      <x:c r="K117" s="29" t="str">
        <x:f>IF(OR(A117="",C117&lt;&gt;"Внутренний перевод",H117=""),"",SUMIFS($F$12:$F$211,$H$12:$H$211,H117,$C$12:$C$211,"Внутренний перевод")-SUMIFS($G$12:$G$211,$H$12:$H$211,H117,$C$12:$C$211,"Внутренний перевод"))</x:f>
      </x:c>
      <x:c r="L117" s="3" t="str">
        <x:f>IF(OR(A117="",C117&lt;&gt;"Внутренний перевод"),"",IF(H117="","Ошибка: нет ID перевода",IF(OR(COUNTIFS($H$12:$H$211,H117,$C$12:$C$211,"Внутренний перевод")&lt;&gt;2,ABS(K117)&gt;0.01,COUNTIFS($H$12:$H$211,H117,$B$12:$B$211,B117)&lt;&gt;2,COUNTIFS($H$12:$H$211,H117,$E$12:$E$211,E117)&lt;&gt;1),"Ошибка: проверьте пару","OK")))</x:f>
      </x:c>
    </x:row>
    <x:row r="118" ht="21" customHeight="1">
      <x:c r="A118" s="8"/>
      <x:c r="B118" s="9"/>
      <x:c r="C118" s="8"/>
      <x:c r="D118" s="8"/>
      <x:c r="E118" s="8"/>
      <x:c r="F118" s="10"/>
      <x:c r="G118" s="10"/>
      <x:c r="H118" s="8"/>
      <x:c r="I118" s="27" t="str">
        <x:f>IF(OR(A118="",AND(F118&lt;&gt;"",NOT(ISNUMBER(F118))),AND(G118&lt;&gt;"",NOT(ISNUMBER(G118)))),"",IF(C118="Внутренний перевод",0,F118-G118))</x:f>
      </x:c>
      <x:c r="J118" s="3" t="str">
        <x:f>IF(COUNTA(A118:H118)=0,"",IF(OR(A118="",NOT(ISNUMBER(B118)),C118="",D118="",E118=""),"Ошибка: обязательные поля",IF(COUNTIFS($A$12:$A$211,A118)&gt;1,"Ошибка: повтор ID",IF(AND(C118&lt;&gt;"Операционная",C118&lt;&gt;"Инвестиционная",C118&lt;&gt;"Финансовая",C118&lt;&gt;"Внутренний перевод"),"Ошибка: вид деятельности",IF(OR(AND(F118&lt;&gt;"",NOT(ISNUMBER(F118))),AND(G118&lt;&gt;"",NOT(ISNUMBER(G118))),F118&lt;0,G118&lt;0,AND(F118&gt;0,G118&gt;0),SUM(F118:G118)=0),"Ошибка: одна сумма &gt; 0","OK")))))</x:f>
      </x:c>
      <x:c r="K118" s="29" t="str">
        <x:f>IF(OR(A118="",C118&lt;&gt;"Внутренний перевод",H118=""),"",SUMIFS($F$12:$F$211,$H$12:$H$211,H118,$C$12:$C$211,"Внутренний перевод")-SUMIFS($G$12:$G$211,$H$12:$H$211,H118,$C$12:$C$211,"Внутренний перевод"))</x:f>
      </x:c>
      <x:c r="L118" s="3" t="str">
        <x:f>IF(OR(A118="",C118&lt;&gt;"Внутренний перевод"),"",IF(H118="","Ошибка: нет ID перевода",IF(OR(COUNTIFS($H$12:$H$211,H118,$C$12:$C$211,"Внутренний перевод")&lt;&gt;2,ABS(K118)&gt;0.01,COUNTIFS($H$12:$H$211,H118,$B$12:$B$211,B118)&lt;&gt;2,COUNTIFS($H$12:$H$211,H118,$E$12:$E$211,E118)&lt;&gt;1),"Ошибка: проверьте пару","OK")))</x:f>
      </x:c>
    </x:row>
    <x:row r="119" ht="21" customHeight="1">
      <x:c r="A119" s="8"/>
      <x:c r="B119" s="9"/>
      <x:c r="C119" s="8"/>
      <x:c r="D119" s="8"/>
      <x:c r="E119" s="8"/>
      <x:c r="F119" s="10"/>
      <x:c r="G119" s="10"/>
      <x:c r="H119" s="8"/>
      <x:c r="I119" s="27" t="str">
        <x:f>IF(OR(A119="",AND(F119&lt;&gt;"",NOT(ISNUMBER(F119))),AND(G119&lt;&gt;"",NOT(ISNUMBER(G119)))),"",IF(C119="Внутренний перевод",0,F119-G119))</x:f>
      </x:c>
      <x:c r="J119" s="3" t="str">
        <x:f>IF(COUNTA(A119:H119)=0,"",IF(OR(A119="",NOT(ISNUMBER(B119)),C119="",D119="",E119=""),"Ошибка: обязательные поля",IF(COUNTIFS($A$12:$A$211,A119)&gt;1,"Ошибка: повтор ID",IF(AND(C119&lt;&gt;"Операционная",C119&lt;&gt;"Инвестиционная",C119&lt;&gt;"Финансовая",C119&lt;&gt;"Внутренний перевод"),"Ошибка: вид деятельности",IF(OR(AND(F119&lt;&gt;"",NOT(ISNUMBER(F119))),AND(G119&lt;&gt;"",NOT(ISNUMBER(G119))),F119&lt;0,G119&lt;0,AND(F119&gt;0,G119&gt;0),SUM(F119:G119)=0),"Ошибка: одна сумма &gt; 0","OK")))))</x:f>
      </x:c>
      <x:c r="K119" s="29" t="str">
        <x:f>IF(OR(A119="",C119&lt;&gt;"Внутренний перевод",H119=""),"",SUMIFS($F$12:$F$211,$H$12:$H$211,H119,$C$12:$C$211,"Внутренний перевод")-SUMIFS($G$12:$G$211,$H$12:$H$211,H119,$C$12:$C$211,"Внутренний перевод"))</x:f>
      </x:c>
      <x:c r="L119" s="3" t="str">
        <x:f>IF(OR(A119="",C119&lt;&gt;"Внутренний перевод"),"",IF(H119="","Ошибка: нет ID перевода",IF(OR(COUNTIFS($H$12:$H$211,H119,$C$12:$C$211,"Внутренний перевод")&lt;&gt;2,ABS(K119)&gt;0.01,COUNTIFS($H$12:$H$211,H119,$B$12:$B$211,B119)&lt;&gt;2,COUNTIFS($H$12:$H$211,H119,$E$12:$E$211,E119)&lt;&gt;1),"Ошибка: проверьте пару","OK")))</x:f>
      </x:c>
    </x:row>
    <x:row r="120" ht="21" customHeight="1">
      <x:c r="A120" s="8"/>
      <x:c r="B120" s="9"/>
      <x:c r="C120" s="8"/>
      <x:c r="D120" s="8"/>
      <x:c r="E120" s="8"/>
      <x:c r="F120" s="10"/>
      <x:c r="G120" s="10"/>
      <x:c r="H120" s="8"/>
      <x:c r="I120" s="27" t="str">
        <x:f>IF(OR(A120="",AND(F120&lt;&gt;"",NOT(ISNUMBER(F120))),AND(G120&lt;&gt;"",NOT(ISNUMBER(G120)))),"",IF(C120="Внутренний перевод",0,F120-G120))</x:f>
      </x:c>
      <x:c r="J120" s="3" t="str">
        <x:f>IF(COUNTA(A120:H120)=0,"",IF(OR(A120="",NOT(ISNUMBER(B120)),C120="",D120="",E120=""),"Ошибка: обязательные поля",IF(COUNTIFS($A$12:$A$211,A120)&gt;1,"Ошибка: повтор ID",IF(AND(C120&lt;&gt;"Операционная",C120&lt;&gt;"Инвестиционная",C120&lt;&gt;"Финансовая",C120&lt;&gt;"Внутренний перевод"),"Ошибка: вид деятельности",IF(OR(AND(F120&lt;&gt;"",NOT(ISNUMBER(F120))),AND(G120&lt;&gt;"",NOT(ISNUMBER(G120))),F120&lt;0,G120&lt;0,AND(F120&gt;0,G120&gt;0),SUM(F120:G120)=0),"Ошибка: одна сумма &gt; 0","OK")))))</x:f>
      </x:c>
      <x:c r="K120" s="29" t="str">
        <x:f>IF(OR(A120="",C120&lt;&gt;"Внутренний перевод",H120=""),"",SUMIFS($F$12:$F$211,$H$12:$H$211,H120,$C$12:$C$211,"Внутренний перевод")-SUMIFS($G$12:$G$211,$H$12:$H$211,H120,$C$12:$C$211,"Внутренний перевод"))</x:f>
      </x:c>
      <x:c r="L120" s="3" t="str">
        <x:f>IF(OR(A120="",C120&lt;&gt;"Внутренний перевод"),"",IF(H120="","Ошибка: нет ID перевода",IF(OR(COUNTIFS($H$12:$H$211,H120,$C$12:$C$211,"Внутренний перевод")&lt;&gt;2,ABS(K120)&gt;0.01,COUNTIFS($H$12:$H$211,H120,$B$12:$B$211,B120)&lt;&gt;2,COUNTIFS($H$12:$H$211,H120,$E$12:$E$211,E120)&lt;&gt;1),"Ошибка: проверьте пару","OK")))</x:f>
      </x:c>
    </x:row>
    <x:row r="121" ht="21" customHeight="1">
      <x:c r="A121" s="8"/>
      <x:c r="B121" s="9"/>
      <x:c r="C121" s="8"/>
      <x:c r="D121" s="8"/>
      <x:c r="E121" s="8"/>
      <x:c r="F121" s="10"/>
      <x:c r="G121" s="10"/>
      <x:c r="H121" s="8"/>
      <x:c r="I121" s="27" t="str">
        <x:f>IF(OR(A121="",AND(F121&lt;&gt;"",NOT(ISNUMBER(F121))),AND(G121&lt;&gt;"",NOT(ISNUMBER(G121)))),"",IF(C121="Внутренний перевод",0,F121-G121))</x:f>
      </x:c>
      <x:c r="J121" s="3" t="str">
        <x:f>IF(COUNTA(A121:H121)=0,"",IF(OR(A121="",NOT(ISNUMBER(B121)),C121="",D121="",E121=""),"Ошибка: обязательные поля",IF(COUNTIFS($A$12:$A$211,A121)&gt;1,"Ошибка: повтор ID",IF(AND(C121&lt;&gt;"Операционная",C121&lt;&gt;"Инвестиционная",C121&lt;&gt;"Финансовая",C121&lt;&gt;"Внутренний перевод"),"Ошибка: вид деятельности",IF(OR(AND(F121&lt;&gt;"",NOT(ISNUMBER(F121))),AND(G121&lt;&gt;"",NOT(ISNUMBER(G121))),F121&lt;0,G121&lt;0,AND(F121&gt;0,G121&gt;0),SUM(F121:G121)=0),"Ошибка: одна сумма &gt; 0","OK")))))</x:f>
      </x:c>
      <x:c r="K121" s="29" t="str">
        <x:f>IF(OR(A121="",C121&lt;&gt;"Внутренний перевод",H121=""),"",SUMIFS($F$12:$F$211,$H$12:$H$211,H121,$C$12:$C$211,"Внутренний перевод")-SUMIFS($G$12:$G$211,$H$12:$H$211,H121,$C$12:$C$211,"Внутренний перевод"))</x:f>
      </x:c>
      <x:c r="L121" s="3" t="str">
        <x:f>IF(OR(A121="",C121&lt;&gt;"Внутренний перевод"),"",IF(H121="","Ошибка: нет ID перевода",IF(OR(COUNTIFS($H$12:$H$211,H121,$C$12:$C$211,"Внутренний перевод")&lt;&gt;2,ABS(K121)&gt;0.01,COUNTIFS($H$12:$H$211,H121,$B$12:$B$211,B121)&lt;&gt;2,COUNTIFS($H$12:$H$211,H121,$E$12:$E$211,E121)&lt;&gt;1),"Ошибка: проверьте пару","OK")))</x:f>
      </x:c>
    </x:row>
    <x:row r="122" ht="21" customHeight="1">
      <x:c r="A122" s="8"/>
      <x:c r="B122" s="9"/>
      <x:c r="C122" s="8"/>
      <x:c r="D122" s="8"/>
      <x:c r="E122" s="8"/>
      <x:c r="F122" s="10"/>
      <x:c r="G122" s="10"/>
      <x:c r="H122" s="8"/>
      <x:c r="I122" s="27" t="str">
        <x:f>IF(OR(A122="",AND(F122&lt;&gt;"",NOT(ISNUMBER(F122))),AND(G122&lt;&gt;"",NOT(ISNUMBER(G122)))),"",IF(C122="Внутренний перевод",0,F122-G122))</x:f>
      </x:c>
      <x:c r="J122" s="3" t="str">
        <x:f>IF(COUNTA(A122:H122)=0,"",IF(OR(A122="",NOT(ISNUMBER(B122)),C122="",D122="",E122=""),"Ошибка: обязательные поля",IF(COUNTIFS($A$12:$A$211,A122)&gt;1,"Ошибка: повтор ID",IF(AND(C122&lt;&gt;"Операционная",C122&lt;&gt;"Инвестиционная",C122&lt;&gt;"Финансовая",C122&lt;&gt;"Внутренний перевод"),"Ошибка: вид деятельности",IF(OR(AND(F122&lt;&gt;"",NOT(ISNUMBER(F122))),AND(G122&lt;&gt;"",NOT(ISNUMBER(G122))),F122&lt;0,G122&lt;0,AND(F122&gt;0,G122&gt;0),SUM(F122:G122)=0),"Ошибка: одна сумма &gt; 0","OK")))))</x:f>
      </x:c>
      <x:c r="K122" s="29" t="str">
        <x:f>IF(OR(A122="",C122&lt;&gt;"Внутренний перевод",H122=""),"",SUMIFS($F$12:$F$211,$H$12:$H$211,H122,$C$12:$C$211,"Внутренний перевод")-SUMIFS($G$12:$G$211,$H$12:$H$211,H122,$C$12:$C$211,"Внутренний перевод"))</x:f>
      </x:c>
      <x:c r="L122" s="3" t="str">
        <x:f>IF(OR(A122="",C122&lt;&gt;"Внутренний перевод"),"",IF(H122="","Ошибка: нет ID перевода",IF(OR(COUNTIFS($H$12:$H$211,H122,$C$12:$C$211,"Внутренний перевод")&lt;&gt;2,ABS(K122)&gt;0.01,COUNTIFS($H$12:$H$211,H122,$B$12:$B$211,B122)&lt;&gt;2,COUNTIFS($H$12:$H$211,H122,$E$12:$E$211,E122)&lt;&gt;1),"Ошибка: проверьте пару","OK")))</x:f>
      </x:c>
    </x:row>
    <x:row r="123" ht="21" customHeight="1">
      <x:c r="A123" s="8"/>
      <x:c r="B123" s="9"/>
      <x:c r="C123" s="8"/>
      <x:c r="D123" s="8"/>
      <x:c r="E123" s="8"/>
      <x:c r="F123" s="10"/>
      <x:c r="G123" s="10"/>
      <x:c r="H123" s="8"/>
      <x:c r="I123" s="27" t="str">
        <x:f>IF(OR(A123="",AND(F123&lt;&gt;"",NOT(ISNUMBER(F123))),AND(G123&lt;&gt;"",NOT(ISNUMBER(G123)))),"",IF(C123="Внутренний перевод",0,F123-G123))</x:f>
      </x:c>
      <x:c r="J123" s="3" t="str">
        <x:f>IF(COUNTA(A123:H123)=0,"",IF(OR(A123="",NOT(ISNUMBER(B123)),C123="",D123="",E123=""),"Ошибка: обязательные поля",IF(COUNTIFS($A$12:$A$211,A123)&gt;1,"Ошибка: повтор ID",IF(AND(C123&lt;&gt;"Операционная",C123&lt;&gt;"Инвестиционная",C123&lt;&gt;"Финансовая",C123&lt;&gt;"Внутренний перевод"),"Ошибка: вид деятельности",IF(OR(AND(F123&lt;&gt;"",NOT(ISNUMBER(F123))),AND(G123&lt;&gt;"",NOT(ISNUMBER(G123))),F123&lt;0,G123&lt;0,AND(F123&gt;0,G123&gt;0),SUM(F123:G123)=0),"Ошибка: одна сумма &gt; 0","OK")))))</x:f>
      </x:c>
      <x:c r="K123" s="29" t="str">
        <x:f>IF(OR(A123="",C123&lt;&gt;"Внутренний перевод",H123=""),"",SUMIFS($F$12:$F$211,$H$12:$H$211,H123,$C$12:$C$211,"Внутренний перевод")-SUMIFS($G$12:$G$211,$H$12:$H$211,H123,$C$12:$C$211,"Внутренний перевод"))</x:f>
      </x:c>
      <x:c r="L123" s="3" t="str">
        <x:f>IF(OR(A123="",C123&lt;&gt;"Внутренний перевод"),"",IF(H123="","Ошибка: нет ID перевода",IF(OR(COUNTIFS($H$12:$H$211,H123,$C$12:$C$211,"Внутренний перевод")&lt;&gt;2,ABS(K123)&gt;0.01,COUNTIFS($H$12:$H$211,H123,$B$12:$B$211,B123)&lt;&gt;2,COUNTIFS($H$12:$H$211,H123,$E$12:$E$211,E123)&lt;&gt;1),"Ошибка: проверьте пару","OK")))</x:f>
      </x:c>
    </x:row>
    <x:row r="124" ht="21" customHeight="1">
      <x:c r="A124" s="8"/>
      <x:c r="B124" s="9"/>
      <x:c r="C124" s="8"/>
      <x:c r="D124" s="8"/>
      <x:c r="E124" s="8"/>
      <x:c r="F124" s="10"/>
      <x:c r="G124" s="10"/>
      <x:c r="H124" s="8"/>
      <x:c r="I124" s="27" t="str">
        <x:f>IF(OR(A124="",AND(F124&lt;&gt;"",NOT(ISNUMBER(F124))),AND(G124&lt;&gt;"",NOT(ISNUMBER(G124)))),"",IF(C124="Внутренний перевод",0,F124-G124))</x:f>
      </x:c>
      <x:c r="J124" s="3" t="str">
        <x:f>IF(COUNTA(A124:H124)=0,"",IF(OR(A124="",NOT(ISNUMBER(B124)),C124="",D124="",E124=""),"Ошибка: обязательные поля",IF(COUNTIFS($A$12:$A$211,A124)&gt;1,"Ошибка: повтор ID",IF(AND(C124&lt;&gt;"Операционная",C124&lt;&gt;"Инвестиционная",C124&lt;&gt;"Финансовая",C124&lt;&gt;"Внутренний перевод"),"Ошибка: вид деятельности",IF(OR(AND(F124&lt;&gt;"",NOT(ISNUMBER(F124))),AND(G124&lt;&gt;"",NOT(ISNUMBER(G124))),F124&lt;0,G124&lt;0,AND(F124&gt;0,G124&gt;0),SUM(F124:G124)=0),"Ошибка: одна сумма &gt; 0","OK")))))</x:f>
      </x:c>
      <x:c r="K124" s="29" t="str">
        <x:f>IF(OR(A124="",C124&lt;&gt;"Внутренний перевод",H124=""),"",SUMIFS($F$12:$F$211,$H$12:$H$211,H124,$C$12:$C$211,"Внутренний перевод")-SUMIFS($G$12:$G$211,$H$12:$H$211,H124,$C$12:$C$211,"Внутренний перевод"))</x:f>
      </x:c>
      <x:c r="L124" s="3" t="str">
        <x:f>IF(OR(A124="",C124&lt;&gt;"Внутренний перевод"),"",IF(H124="","Ошибка: нет ID перевода",IF(OR(COUNTIFS($H$12:$H$211,H124,$C$12:$C$211,"Внутренний перевод")&lt;&gt;2,ABS(K124)&gt;0.01,COUNTIFS($H$12:$H$211,H124,$B$12:$B$211,B124)&lt;&gt;2,COUNTIFS($H$12:$H$211,H124,$E$12:$E$211,E124)&lt;&gt;1),"Ошибка: проверьте пару","OK")))</x:f>
      </x:c>
    </x:row>
    <x:row r="125" ht="21" customHeight="1">
      <x:c r="A125" s="8"/>
      <x:c r="B125" s="9"/>
      <x:c r="C125" s="8"/>
      <x:c r="D125" s="8"/>
      <x:c r="E125" s="8"/>
      <x:c r="F125" s="10"/>
      <x:c r="G125" s="10"/>
      <x:c r="H125" s="8"/>
      <x:c r="I125" s="27" t="str">
        <x:f>IF(OR(A125="",AND(F125&lt;&gt;"",NOT(ISNUMBER(F125))),AND(G125&lt;&gt;"",NOT(ISNUMBER(G125)))),"",IF(C125="Внутренний перевод",0,F125-G125))</x:f>
      </x:c>
      <x:c r="J125" s="3" t="str">
        <x:f>IF(COUNTA(A125:H125)=0,"",IF(OR(A125="",NOT(ISNUMBER(B125)),C125="",D125="",E125=""),"Ошибка: обязательные поля",IF(COUNTIFS($A$12:$A$211,A125)&gt;1,"Ошибка: повтор ID",IF(AND(C125&lt;&gt;"Операционная",C125&lt;&gt;"Инвестиционная",C125&lt;&gt;"Финансовая",C125&lt;&gt;"Внутренний перевод"),"Ошибка: вид деятельности",IF(OR(AND(F125&lt;&gt;"",NOT(ISNUMBER(F125))),AND(G125&lt;&gt;"",NOT(ISNUMBER(G125))),F125&lt;0,G125&lt;0,AND(F125&gt;0,G125&gt;0),SUM(F125:G125)=0),"Ошибка: одна сумма &gt; 0","OK")))))</x:f>
      </x:c>
      <x:c r="K125" s="29" t="str">
        <x:f>IF(OR(A125="",C125&lt;&gt;"Внутренний перевод",H125=""),"",SUMIFS($F$12:$F$211,$H$12:$H$211,H125,$C$12:$C$211,"Внутренний перевод")-SUMIFS($G$12:$G$211,$H$12:$H$211,H125,$C$12:$C$211,"Внутренний перевод"))</x:f>
      </x:c>
      <x:c r="L125" s="3" t="str">
        <x:f>IF(OR(A125="",C125&lt;&gt;"Внутренний перевод"),"",IF(H125="","Ошибка: нет ID перевода",IF(OR(COUNTIFS($H$12:$H$211,H125,$C$12:$C$211,"Внутренний перевод")&lt;&gt;2,ABS(K125)&gt;0.01,COUNTIFS($H$12:$H$211,H125,$B$12:$B$211,B125)&lt;&gt;2,COUNTIFS($H$12:$H$211,H125,$E$12:$E$211,E125)&lt;&gt;1),"Ошибка: проверьте пару","OK")))</x:f>
      </x:c>
    </x:row>
    <x:row r="126" ht="21" customHeight="1">
      <x:c r="A126" s="8"/>
      <x:c r="B126" s="9"/>
      <x:c r="C126" s="8"/>
      <x:c r="D126" s="8"/>
      <x:c r="E126" s="8"/>
      <x:c r="F126" s="10"/>
      <x:c r="G126" s="10"/>
      <x:c r="H126" s="8"/>
      <x:c r="I126" s="27" t="str">
        <x:f>IF(OR(A126="",AND(F126&lt;&gt;"",NOT(ISNUMBER(F126))),AND(G126&lt;&gt;"",NOT(ISNUMBER(G126)))),"",IF(C126="Внутренний перевод",0,F126-G126))</x:f>
      </x:c>
      <x:c r="J126" s="3" t="str">
        <x:f>IF(COUNTA(A126:H126)=0,"",IF(OR(A126="",NOT(ISNUMBER(B126)),C126="",D126="",E126=""),"Ошибка: обязательные поля",IF(COUNTIFS($A$12:$A$211,A126)&gt;1,"Ошибка: повтор ID",IF(AND(C126&lt;&gt;"Операционная",C126&lt;&gt;"Инвестиционная",C126&lt;&gt;"Финансовая",C126&lt;&gt;"Внутренний перевод"),"Ошибка: вид деятельности",IF(OR(AND(F126&lt;&gt;"",NOT(ISNUMBER(F126))),AND(G126&lt;&gt;"",NOT(ISNUMBER(G126))),F126&lt;0,G126&lt;0,AND(F126&gt;0,G126&gt;0),SUM(F126:G126)=0),"Ошибка: одна сумма &gt; 0","OK")))))</x:f>
      </x:c>
      <x:c r="K126" s="29" t="str">
        <x:f>IF(OR(A126="",C126&lt;&gt;"Внутренний перевод",H126=""),"",SUMIFS($F$12:$F$211,$H$12:$H$211,H126,$C$12:$C$211,"Внутренний перевод")-SUMIFS($G$12:$G$211,$H$12:$H$211,H126,$C$12:$C$211,"Внутренний перевод"))</x:f>
      </x:c>
      <x:c r="L126" s="3" t="str">
        <x:f>IF(OR(A126="",C126&lt;&gt;"Внутренний перевод"),"",IF(H126="","Ошибка: нет ID перевода",IF(OR(COUNTIFS($H$12:$H$211,H126,$C$12:$C$211,"Внутренний перевод")&lt;&gt;2,ABS(K126)&gt;0.01,COUNTIFS($H$12:$H$211,H126,$B$12:$B$211,B126)&lt;&gt;2,COUNTIFS($H$12:$H$211,H126,$E$12:$E$211,E126)&lt;&gt;1),"Ошибка: проверьте пару","OK")))</x:f>
      </x:c>
    </x:row>
    <x:row r="127" ht="21" customHeight="1">
      <x:c r="A127" s="8"/>
      <x:c r="B127" s="9"/>
      <x:c r="C127" s="8"/>
      <x:c r="D127" s="8"/>
      <x:c r="E127" s="8"/>
      <x:c r="F127" s="10"/>
      <x:c r="G127" s="10"/>
      <x:c r="H127" s="8"/>
      <x:c r="I127" s="27" t="str">
        <x:f>IF(OR(A127="",AND(F127&lt;&gt;"",NOT(ISNUMBER(F127))),AND(G127&lt;&gt;"",NOT(ISNUMBER(G127)))),"",IF(C127="Внутренний перевод",0,F127-G127))</x:f>
      </x:c>
      <x:c r="J127" s="3" t="str">
        <x:f>IF(COUNTA(A127:H127)=0,"",IF(OR(A127="",NOT(ISNUMBER(B127)),C127="",D127="",E127=""),"Ошибка: обязательные поля",IF(COUNTIFS($A$12:$A$211,A127)&gt;1,"Ошибка: повтор ID",IF(AND(C127&lt;&gt;"Операционная",C127&lt;&gt;"Инвестиционная",C127&lt;&gt;"Финансовая",C127&lt;&gt;"Внутренний перевод"),"Ошибка: вид деятельности",IF(OR(AND(F127&lt;&gt;"",NOT(ISNUMBER(F127))),AND(G127&lt;&gt;"",NOT(ISNUMBER(G127))),F127&lt;0,G127&lt;0,AND(F127&gt;0,G127&gt;0),SUM(F127:G127)=0),"Ошибка: одна сумма &gt; 0","OK")))))</x:f>
      </x:c>
      <x:c r="K127" s="29" t="str">
        <x:f>IF(OR(A127="",C127&lt;&gt;"Внутренний перевод",H127=""),"",SUMIFS($F$12:$F$211,$H$12:$H$211,H127,$C$12:$C$211,"Внутренний перевод")-SUMIFS($G$12:$G$211,$H$12:$H$211,H127,$C$12:$C$211,"Внутренний перевод"))</x:f>
      </x:c>
      <x:c r="L127" s="3" t="str">
        <x:f>IF(OR(A127="",C127&lt;&gt;"Внутренний перевод"),"",IF(H127="","Ошибка: нет ID перевода",IF(OR(COUNTIFS($H$12:$H$211,H127,$C$12:$C$211,"Внутренний перевод")&lt;&gt;2,ABS(K127)&gt;0.01,COUNTIFS($H$12:$H$211,H127,$B$12:$B$211,B127)&lt;&gt;2,COUNTIFS($H$12:$H$211,H127,$E$12:$E$211,E127)&lt;&gt;1),"Ошибка: проверьте пару","OK")))</x:f>
      </x:c>
    </x:row>
    <x:row r="128" ht="21" customHeight="1">
      <x:c r="A128" s="8"/>
      <x:c r="B128" s="9"/>
      <x:c r="C128" s="8"/>
      <x:c r="D128" s="8"/>
      <x:c r="E128" s="8"/>
      <x:c r="F128" s="10"/>
      <x:c r="G128" s="10"/>
      <x:c r="H128" s="8"/>
      <x:c r="I128" s="27" t="str">
        <x:f>IF(OR(A128="",AND(F128&lt;&gt;"",NOT(ISNUMBER(F128))),AND(G128&lt;&gt;"",NOT(ISNUMBER(G128)))),"",IF(C128="Внутренний перевод",0,F128-G128))</x:f>
      </x:c>
      <x:c r="J128" s="3" t="str">
        <x:f>IF(COUNTA(A128:H128)=0,"",IF(OR(A128="",NOT(ISNUMBER(B128)),C128="",D128="",E128=""),"Ошибка: обязательные поля",IF(COUNTIFS($A$12:$A$211,A128)&gt;1,"Ошибка: повтор ID",IF(AND(C128&lt;&gt;"Операционная",C128&lt;&gt;"Инвестиционная",C128&lt;&gt;"Финансовая",C128&lt;&gt;"Внутренний перевод"),"Ошибка: вид деятельности",IF(OR(AND(F128&lt;&gt;"",NOT(ISNUMBER(F128))),AND(G128&lt;&gt;"",NOT(ISNUMBER(G128))),F128&lt;0,G128&lt;0,AND(F128&gt;0,G128&gt;0),SUM(F128:G128)=0),"Ошибка: одна сумма &gt; 0","OK")))))</x:f>
      </x:c>
      <x:c r="K128" s="29" t="str">
        <x:f>IF(OR(A128="",C128&lt;&gt;"Внутренний перевод",H128=""),"",SUMIFS($F$12:$F$211,$H$12:$H$211,H128,$C$12:$C$211,"Внутренний перевод")-SUMIFS($G$12:$G$211,$H$12:$H$211,H128,$C$12:$C$211,"Внутренний перевод"))</x:f>
      </x:c>
      <x:c r="L128" s="3" t="str">
        <x:f>IF(OR(A128="",C128&lt;&gt;"Внутренний перевод"),"",IF(H128="","Ошибка: нет ID перевода",IF(OR(COUNTIFS($H$12:$H$211,H128,$C$12:$C$211,"Внутренний перевод")&lt;&gt;2,ABS(K128)&gt;0.01,COUNTIFS($H$12:$H$211,H128,$B$12:$B$211,B128)&lt;&gt;2,COUNTIFS($H$12:$H$211,H128,$E$12:$E$211,E128)&lt;&gt;1),"Ошибка: проверьте пару","OK")))</x:f>
      </x:c>
    </x:row>
    <x:row r="129" ht="21" customHeight="1">
      <x:c r="A129" s="8"/>
      <x:c r="B129" s="9"/>
      <x:c r="C129" s="8"/>
      <x:c r="D129" s="8"/>
      <x:c r="E129" s="8"/>
      <x:c r="F129" s="10"/>
      <x:c r="G129" s="10"/>
      <x:c r="H129" s="8"/>
      <x:c r="I129" s="27" t="str">
        <x:f>IF(OR(A129="",AND(F129&lt;&gt;"",NOT(ISNUMBER(F129))),AND(G129&lt;&gt;"",NOT(ISNUMBER(G129)))),"",IF(C129="Внутренний перевод",0,F129-G129))</x:f>
      </x:c>
      <x:c r="J129" s="3" t="str">
        <x:f>IF(COUNTA(A129:H129)=0,"",IF(OR(A129="",NOT(ISNUMBER(B129)),C129="",D129="",E129=""),"Ошибка: обязательные поля",IF(COUNTIFS($A$12:$A$211,A129)&gt;1,"Ошибка: повтор ID",IF(AND(C129&lt;&gt;"Операционная",C129&lt;&gt;"Инвестиционная",C129&lt;&gt;"Финансовая",C129&lt;&gt;"Внутренний перевод"),"Ошибка: вид деятельности",IF(OR(AND(F129&lt;&gt;"",NOT(ISNUMBER(F129))),AND(G129&lt;&gt;"",NOT(ISNUMBER(G129))),F129&lt;0,G129&lt;0,AND(F129&gt;0,G129&gt;0),SUM(F129:G129)=0),"Ошибка: одна сумма &gt; 0","OK")))))</x:f>
      </x:c>
      <x:c r="K129" s="29" t="str">
        <x:f>IF(OR(A129="",C129&lt;&gt;"Внутренний перевод",H129=""),"",SUMIFS($F$12:$F$211,$H$12:$H$211,H129,$C$12:$C$211,"Внутренний перевод")-SUMIFS($G$12:$G$211,$H$12:$H$211,H129,$C$12:$C$211,"Внутренний перевод"))</x:f>
      </x:c>
      <x:c r="L129" s="3" t="str">
        <x:f>IF(OR(A129="",C129&lt;&gt;"Внутренний перевод"),"",IF(H129="","Ошибка: нет ID перевода",IF(OR(COUNTIFS($H$12:$H$211,H129,$C$12:$C$211,"Внутренний перевод")&lt;&gt;2,ABS(K129)&gt;0.01,COUNTIFS($H$12:$H$211,H129,$B$12:$B$211,B129)&lt;&gt;2,COUNTIFS($H$12:$H$211,H129,$E$12:$E$211,E129)&lt;&gt;1),"Ошибка: проверьте пару","OK")))</x:f>
      </x:c>
    </x:row>
    <x:row r="130" ht="21" customHeight="1">
      <x:c r="A130" s="8"/>
      <x:c r="B130" s="9"/>
      <x:c r="C130" s="8"/>
      <x:c r="D130" s="8"/>
      <x:c r="E130" s="8"/>
      <x:c r="F130" s="10"/>
      <x:c r="G130" s="10"/>
      <x:c r="H130" s="8"/>
      <x:c r="I130" s="27" t="str">
        <x:f>IF(OR(A130="",AND(F130&lt;&gt;"",NOT(ISNUMBER(F130))),AND(G130&lt;&gt;"",NOT(ISNUMBER(G130)))),"",IF(C130="Внутренний перевод",0,F130-G130))</x:f>
      </x:c>
      <x:c r="J130" s="3" t="str">
        <x:f>IF(COUNTA(A130:H130)=0,"",IF(OR(A130="",NOT(ISNUMBER(B130)),C130="",D130="",E130=""),"Ошибка: обязательные поля",IF(COUNTIFS($A$12:$A$211,A130)&gt;1,"Ошибка: повтор ID",IF(AND(C130&lt;&gt;"Операционная",C130&lt;&gt;"Инвестиционная",C130&lt;&gt;"Финансовая",C130&lt;&gt;"Внутренний перевод"),"Ошибка: вид деятельности",IF(OR(AND(F130&lt;&gt;"",NOT(ISNUMBER(F130))),AND(G130&lt;&gt;"",NOT(ISNUMBER(G130))),F130&lt;0,G130&lt;0,AND(F130&gt;0,G130&gt;0),SUM(F130:G130)=0),"Ошибка: одна сумма &gt; 0","OK")))))</x:f>
      </x:c>
      <x:c r="K130" s="29" t="str">
        <x:f>IF(OR(A130="",C130&lt;&gt;"Внутренний перевод",H130=""),"",SUMIFS($F$12:$F$211,$H$12:$H$211,H130,$C$12:$C$211,"Внутренний перевод")-SUMIFS($G$12:$G$211,$H$12:$H$211,H130,$C$12:$C$211,"Внутренний перевод"))</x:f>
      </x:c>
      <x:c r="L130" s="3" t="str">
        <x:f>IF(OR(A130="",C130&lt;&gt;"Внутренний перевод"),"",IF(H130="","Ошибка: нет ID перевода",IF(OR(COUNTIFS($H$12:$H$211,H130,$C$12:$C$211,"Внутренний перевод")&lt;&gt;2,ABS(K130)&gt;0.01,COUNTIFS($H$12:$H$211,H130,$B$12:$B$211,B130)&lt;&gt;2,COUNTIFS($H$12:$H$211,H130,$E$12:$E$211,E130)&lt;&gt;1),"Ошибка: проверьте пару","OK")))</x:f>
      </x:c>
    </x:row>
    <x:row r="131" ht="21" customHeight="1">
      <x:c r="A131" s="8"/>
      <x:c r="B131" s="9"/>
      <x:c r="C131" s="8"/>
      <x:c r="D131" s="8"/>
      <x:c r="E131" s="8"/>
      <x:c r="F131" s="10"/>
      <x:c r="G131" s="10"/>
      <x:c r="H131" s="8"/>
      <x:c r="I131" s="27" t="str">
        <x:f>IF(OR(A131="",AND(F131&lt;&gt;"",NOT(ISNUMBER(F131))),AND(G131&lt;&gt;"",NOT(ISNUMBER(G131)))),"",IF(C131="Внутренний перевод",0,F131-G131))</x:f>
      </x:c>
      <x:c r="J131" s="3" t="str">
        <x:f>IF(COUNTA(A131:H131)=0,"",IF(OR(A131="",NOT(ISNUMBER(B131)),C131="",D131="",E131=""),"Ошибка: обязательные поля",IF(COUNTIFS($A$12:$A$211,A131)&gt;1,"Ошибка: повтор ID",IF(AND(C131&lt;&gt;"Операционная",C131&lt;&gt;"Инвестиционная",C131&lt;&gt;"Финансовая",C131&lt;&gt;"Внутренний перевод"),"Ошибка: вид деятельности",IF(OR(AND(F131&lt;&gt;"",NOT(ISNUMBER(F131))),AND(G131&lt;&gt;"",NOT(ISNUMBER(G131))),F131&lt;0,G131&lt;0,AND(F131&gt;0,G131&gt;0),SUM(F131:G131)=0),"Ошибка: одна сумма &gt; 0","OK")))))</x:f>
      </x:c>
      <x:c r="K131" s="29" t="str">
        <x:f>IF(OR(A131="",C131&lt;&gt;"Внутренний перевод",H131=""),"",SUMIFS($F$12:$F$211,$H$12:$H$211,H131,$C$12:$C$211,"Внутренний перевод")-SUMIFS($G$12:$G$211,$H$12:$H$211,H131,$C$12:$C$211,"Внутренний перевод"))</x:f>
      </x:c>
      <x:c r="L131" s="3" t="str">
        <x:f>IF(OR(A131="",C131&lt;&gt;"Внутренний перевод"),"",IF(H131="","Ошибка: нет ID перевода",IF(OR(COUNTIFS($H$12:$H$211,H131,$C$12:$C$211,"Внутренний перевод")&lt;&gt;2,ABS(K131)&gt;0.01,COUNTIFS($H$12:$H$211,H131,$B$12:$B$211,B131)&lt;&gt;2,COUNTIFS($H$12:$H$211,H131,$E$12:$E$211,E131)&lt;&gt;1),"Ошибка: проверьте пару","OK")))</x:f>
      </x:c>
    </x:row>
    <x:row r="132" ht="21" customHeight="1">
      <x:c r="A132" s="8"/>
      <x:c r="B132" s="9"/>
      <x:c r="C132" s="8"/>
      <x:c r="D132" s="8"/>
      <x:c r="E132" s="8"/>
      <x:c r="F132" s="10"/>
      <x:c r="G132" s="10"/>
      <x:c r="H132" s="8"/>
      <x:c r="I132" s="27" t="str">
        <x:f>IF(OR(A132="",AND(F132&lt;&gt;"",NOT(ISNUMBER(F132))),AND(G132&lt;&gt;"",NOT(ISNUMBER(G132)))),"",IF(C132="Внутренний перевод",0,F132-G132))</x:f>
      </x:c>
      <x:c r="J132" s="3" t="str">
        <x:f>IF(COUNTA(A132:H132)=0,"",IF(OR(A132="",NOT(ISNUMBER(B132)),C132="",D132="",E132=""),"Ошибка: обязательные поля",IF(COUNTIFS($A$12:$A$211,A132)&gt;1,"Ошибка: повтор ID",IF(AND(C132&lt;&gt;"Операционная",C132&lt;&gt;"Инвестиционная",C132&lt;&gt;"Финансовая",C132&lt;&gt;"Внутренний перевод"),"Ошибка: вид деятельности",IF(OR(AND(F132&lt;&gt;"",NOT(ISNUMBER(F132))),AND(G132&lt;&gt;"",NOT(ISNUMBER(G132))),F132&lt;0,G132&lt;0,AND(F132&gt;0,G132&gt;0),SUM(F132:G132)=0),"Ошибка: одна сумма &gt; 0","OK")))))</x:f>
      </x:c>
      <x:c r="K132" s="29" t="str">
        <x:f>IF(OR(A132="",C132&lt;&gt;"Внутренний перевод",H132=""),"",SUMIFS($F$12:$F$211,$H$12:$H$211,H132,$C$12:$C$211,"Внутренний перевод")-SUMIFS($G$12:$G$211,$H$12:$H$211,H132,$C$12:$C$211,"Внутренний перевод"))</x:f>
      </x:c>
      <x:c r="L132" s="3" t="str">
        <x:f>IF(OR(A132="",C132&lt;&gt;"Внутренний перевод"),"",IF(H132="","Ошибка: нет ID перевода",IF(OR(COUNTIFS($H$12:$H$211,H132,$C$12:$C$211,"Внутренний перевод")&lt;&gt;2,ABS(K132)&gt;0.01,COUNTIFS($H$12:$H$211,H132,$B$12:$B$211,B132)&lt;&gt;2,COUNTIFS($H$12:$H$211,H132,$E$12:$E$211,E132)&lt;&gt;1),"Ошибка: проверьте пару","OK")))</x:f>
      </x:c>
    </x:row>
    <x:row r="133" ht="21" customHeight="1">
      <x:c r="A133" s="8"/>
      <x:c r="B133" s="9"/>
      <x:c r="C133" s="8"/>
      <x:c r="D133" s="8"/>
      <x:c r="E133" s="8"/>
      <x:c r="F133" s="10"/>
      <x:c r="G133" s="10"/>
      <x:c r="H133" s="8"/>
      <x:c r="I133" s="27" t="str">
        <x:f>IF(OR(A133="",AND(F133&lt;&gt;"",NOT(ISNUMBER(F133))),AND(G133&lt;&gt;"",NOT(ISNUMBER(G133)))),"",IF(C133="Внутренний перевод",0,F133-G133))</x:f>
      </x:c>
      <x:c r="J133" s="3" t="str">
        <x:f>IF(COUNTA(A133:H133)=0,"",IF(OR(A133="",NOT(ISNUMBER(B133)),C133="",D133="",E133=""),"Ошибка: обязательные поля",IF(COUNTIFS($A$12:$A$211,A133)&gt;1,"Ошибка: повтор ID",IF(AND(C133&lt;&gt;"Операционная",C133&lt;&gt;"Инвестиционная",C133&lt;&gt;"Финансовая",C133&lt;&gt;"Внутренний перевод"),"Ошибка: вид деятельности",IF(OR(AND(F133&lt;&gt;"",NOT(ISNUMBER(F133))),AND(G133&lt;&gt;"",NOT(ISNUMBER(G133))),F133&lt;0,G133&lt;0,AND(F133&gt;0,G133&gt;0),SUM(F133:G133)=0),"Ошибка: одна сумма &gt; 0","OK")))))</x:f>
      </x:c>
      <x:c r="K133" s="29" t="str">
        <x:f>IF(OR(A133="",C133&lt;&gt;"Внутренний перевод",H133=""),"",SUMIFS($F$12:$F$211,$H$12:$H$211,H133,$C$12:$C$211,"Внутренний перевод")-SUMIFS($G$12:$G$211,$H$12:$H$211,H133,$C$12:$C$211,"Внутренний перевод"))</x:f>
      </x:c>
      <x:c r="L133" s="3" t="str">
        <x:f>IF(OR(A133="",C133&lt;&gt;"Внутренний перевод"),"",IF(H133="","Ошибка: нет ID перевода",IF(OR(COUNTIFS($H$12:$H$211,H133,$C$12:$C$211,"Внутренний перевод")&lt;&gt;2,ABS(K133)&gt;0.01,COUNTIFS($H$12:$H$211,H133,$B$12:$B$211,B133)&lt;&gt;2,COUNTIFS($H$12:$H$211,H133,$E$12:$E$211,E133)&lt;&gt;1),"Ошибка: проверьте пару","OK")))</x:f>
      </x:c>
    </x:row>
    <x:row r="134" ht="21" customHeight="1">
      <x:c r="A134" s="8"/>
      <x:c r="B134" s="9"/>
      <x:c r="C134" s="8"/>
      <x:c r="D134" s="8"/>
      <x:c r="E134" s="8"/>
      <x:c r="F134" s="10"/>
      <x:c r="G134" s="10"/>
      <x:c r="H134" s="8"/>
      <x:c r="I134" s="27" t="str">
        <x:f>IF(OR(A134="",AND(F134&lt;&gt;"",NOT(ISNUMBER(F134))),AND(G134&lt;&gt;"",NOT(ISNUMBER(G134)))),"",IF(C134="Внутренний перевод",0,F134-G134))</x:f>
      </x:c>
      <x:c r="J134" s="3" t="str">
        <x:f>IF(COUNTA(A134:H134)=0,"",IF(OR(A134="",NOT(ISNUMBER(B134)),C134="",D134="",E134=""),"Ошибка: обязательные поля",IF(COUNTIFS($A$12:$A$211,A134)&gt;1,"Ошибка: повтор ID",IF(AND(C134&lt;&gt;"Операционная",C134&lt;&gt;"Инвестиционная",C134&lt;&gt;"Финансовая",C134&lt;&gt;"Внутренний перевод"),"Ошибка: вид деятельности",IF(OR(AND(F134&lt;&gt;"",NOT(ISNUMBER(F134))),AND(G134&lt;&gt;"",NOT(ISNUMBER(G134))),F134&lt;0,G134&lt;0,AND(F134&gt;0,G134&gt;0),SUM(F134:G134)=0),"Ошибка: одна сумма &gt; 0","OK")))))</x:f>
      </x:c>
      <x:c r="K134" s="29" t="str">
        <x:f>IF(OR(A134="",C134&lt;&gt;"Внутренний перевод",H134=""),"",SUMIFS($F$12:$F$211,$H$12:$H$211,H134,$C$12:$C$211,"Внутренний перевод")-SUMIFS($G$12:$G$211,$H$12:$H$211,H134,$C$12:$C$211,"Внутренний перевод"))</x:f>
      </x:c>
      <x:c r="L134" s="3" t="str">
        <x:f>IF(OR(A134="",C134&lt;&gt;"Внутренний перевод"),"",IF(H134="","Ошибка: нет ID перевода",IF(OR(COUNTIFS($H$12:$H$211,H134,$C$12:$C$211,"Внутренний перевод")&lt;&gt;2,ABS(K134)&gt;0.01,COUNTIFS($H$12:$H$211,H134,$B$12:$B$211,B134)&lt;&gt;2,COUNTIFS($H$12:$H$211,H134,$E$12:$E$211,E134)&lt;&gt;1),"Ошибка: проверьте пару","OK")))</x:f>
      </x:c>
    </x:row>
    <x:row r="135" ht="21" customHeight="1">
      <x:c r="A135" s="8"/>
      <x:c r="B135" s="9"/>
      <x:c r="C135" s="8"/>
      <x:c r="D135" s="8"/>
      <x:c r="E135" s="8"/>
      <x:c r="F135" s="10"/>
      <x:c r="G135" s="10"/>
      <x:c r="H135" s="8"/>
      <x:c r="I135" s="27" t="str">
        <x:f>IF(OR(A135="",AND(F135&lt;&gt;"",NOT(ISNUMBER(F135))),AND(G135&lt;&gt;"",NOT(ISNUMBER(G135)))),"",IF(C135="Внутренний перевод",0,F135-G135))</x:f>
      </x:c>
      <x:c r="J135" s="3" t="str">
        <x:f>IF(COUNTA(A135:H135)=0,"",IF(OR(A135="",NOT(ISNUMBER(B135)),C135="",D135="",E135=""),"Ошибка: обязательные поля",IF(COUNTIFS($A$12:$A$211,A135)&gt;1,"Ошибка: повтор ID",IF(AND(C135&lt;&gt;"Операционная",C135&lt;&gt;"Инвестиционная",C135&lt;&gt;"Финансовая",C135&lt;&gt;"Внутренний перевод"),"Ошибка: вид деятельности",IF(OR(AND(F135&lt;&gt;"",NOT(ISNUMBER(F135))),AND(G135&lt;&gt;"",NOT(ISNUMBER(G135))),F135&lt;0,G135&lt;0,AND(F135&gt;0,G135&gt;0),SUM(F135:G135)=0),"Ошибка: одна сумма &gt; 0","OK")))))</x:f>
      </x:c>
      <x:c r="K135" s="29" t="str">
        <x:f>IF(OR(A135="",C135&lt;&gt;"Внутренний перевод",H135=""),"",SUMIFS($F$12:$F$211,$H$12:$H$211,H135,$C$12:$C$211,"Внутренний перевод")-SUMIFS($G$12:$G$211,$H$12:$H$211,H135,$C$12:$C$211,"Внутренний перевод"))</x:f>
      </x:c>
      <x:c r="L135" s="3" t="str">
        <x:f>IF(OR(A135="",C135&lt;&gt;"Внутренний перевод"),"",IF(H135="","Ошибка: нет ID перевода",IF(OR(COUNTIFS($H$12:$H$211,H135,$C$12:$C$211,"Внутренний перевод")&lt;&gt;2,ABS(K135)&gt;0.01,COUNTIFS($H$12:$H$211,H135,$B$12:$B$211,B135)&lt;&gt;2,COUNTIFS($H$12:$H$211,H135,$E$12:$E$211,E135)&lt;&gt;1),"Ошибка: проверьте пару","OK")))</x:f>
      </x:c>
    </x:row>
    <x:row r="136" ht="21" customHeight="1">
      <x:c r="A136" s="8"/>
      <x:c r="B136" s="9"/>
      <x:c r="C136" s="8"/>
      <x:c r="D136" s="8"/>
      <x:c r="E136" s="8"/>
      <x:c r="F136" s="10"/>
      <x:c r="G136" s="10"/>
      <x:c r="H136" s="8"/>
      <x:c r="I136" s="27" t="str">
        <x:f>IF(OR(A136="",AND(F136&lt;&gt;"",NOT(ISNUMBER(F136))),AND(G136&lt;&gt;"",NOT(ISNUMBER(G136)))),"",IF(C136="Внутренний перевод",0,F136-G136))</x:f>
      </x:c>
      <x:c r="J136" s="3" t="str">
        <x:f>IF(COUNTA(A136:H136)=0,"",IF(OR(A136="",NOT(ISNUMBER(B136)),C136="",D136="",E136=""),"Ошибка: обязательные поля",IF(COUNTIFS($A$12:$A$211,A136)&gt;1,"Ошибка: повтор ID",IF(AND(C136&lt;&gt;"Операционная",C136&lt;&gt;"Инвестиционная",C136&lt;&gt;"Финансовая",C136&lt;&gt;"Внутренний перевод"),"Ошибка: вид деятельности",IF(OR(AND(F136&lt;&gt;"",NOT(ISNUMBER(F136))),AND(G136&lt;&gt;"",NOT(ISNUMBER(G136))),F136&lt;0,G136&lt;0,AND(F136&gt;0,G136&gt;0),SUM(F136:G136)=0),"Ошибка: одна сумма &gt; 0","OK")))))</x:f>
      </x:c>
      <x:c r="K136" s="29" t="str">
        <x:f>IF(OR(A136="",C136&lt;&gt;"Внутренний перевод",H136=""),"",SUMIFS($F$12:$F$211,$H$12:$H$211,H136,$C$12:$C$211,"Внутренний перевод")-SUMIFS($G$12:$G$211,$H$12:$H$211,H136,$C$12:$C$211,"Внутренний перевод"))</x:f>
      </x:c>
      <x:c r="L136" s="3" t="str">
        <x:f>IF(OR(A136="",C136&lt;&gt;"Внутренний перевод"),"",IF(H136="","Ошибка: нет ID перевода",IF(OR(COUNTIFS($H$12:$H$211,H136,$C$12:$C$211,"Внутренний перевод")&lt;&gt;2,ABS(K136)&gt;0.01,COUNTIFS($H$12:$H$211,H136,$B$12:$B$211,B136)&lt;&gt;2,COUNTIFS($H$12:$H$211,H136,$E$12:$E$211,E136)&lt;&gt;1),"Ошибка: проверьте пару","OK")))</x:f>
      </x:c>
    </x:row>
    <x:row r="137" ht="21" customHeight="1">
      <x:c r="A137" s="8"/>
      <x:c r="B137" s="9"/>
      <x:c r="C137" s="8"/>
      <x:c r="D137" s="8"/>
      <x:c r="E137" s="8"/>
      <x:c r="F137" s="10"/>
      <x:c r="G137" s="10"/>
      <x:c r="H137" s="8"/>
      <x:c r="I137" s="27" t="str">
        <x:f>IF(OR(A137="",AND(F137&lt;&gt;"",NOT(ISNUMBER(F137))),AND(G137&lt;&gt;"",NOT(ISNUMBER(G137)))),"",IF(C137="Внутренний перевод",0,F137-G137))</x:f>
      </x:c>
      <x:c r="J137" s="3" t="str">
        <x:f>IF(COUNTA(A137:H137)=0,"",IF(OR(A137="",NOT(ISNUMBER(B137)),C137="",D137="",E137=""),"Ошибка: обязательные поля",IF(COUNTIFS($A$12:$A$211,A137)&gt;1,"Ошибка: повтор ID",IF(AND(C137&lt;&gt;"Операционная",C137&lt;&gt;"Инвестиционная",C137&lt;&gt;"Финансовая",C137&lt;&gt;"Внутренний перевод"),"Ошибка: вид деятельности",IF(OR(AND(F137&lt;&gt;"",NOT(ISNUMBER(F137))),AND(G137&lt;&gt;"",NOT(ISNUMBER(G137))),F137&lt;0,G137&lt;0,AND(F137&gt;0,G137&gt;0),SUM(F137:G137)=0),"Ошибка: одна сумма &gt; 0","OK")))))</x:f>
      </x:c>
      <x:c r="K137" s="29" t="str">
        <x:f>IF(OR(A137="",C137&lt;&gt;"Внутренний перевод",H137=""),"",SUMIFS($F$12:$F$211,$H$12:$H$211,H137,$C$12:$C$211,"Внутренний перевод")-SUMIFS($G$12:$G$211,$H$12:$H$211,H137,$C$12:$C$211,"Внутренний перевод"))</x:f>
      </x:c>
      <x:c r="L137" s="3" t="str">
        <x:f>IF(OR(A137="",C137&lt;&gt;"Внутренний перевод"),"",IF(H137="","Ошибка: нет ID перевода",IF(OR(COUNTIFS($H$12:$H$211,H137,$C$12:$C$211,"Внутренний перевод")&lt;&gt;2,ABS(K137)&gt;0.01,COUNTIFS($H$12:$H$211,H137,$B$12:$B$211,B137)&lt;&gt;2,COUNTIFS($H$12:$H$211,H137,$E$12:$E$211,E137)&lt;&gt;1),"Ошибка: проверьте пару","OK")))</x:f>
      </x:c>
    </x:row>
    <x:row r="138" ht="21" customHeight="1">
      <x:c r="A138" s="8"/>
      <x:c r="B138" s="9"/>
      <x:c r="C138" s="8"/>
      <x:c r="D138" s="8"/>
      <x:c r="E138" s="8"/>
      <x:c r="F138" s="10"/>
      <x:c r="G138" s="10"/>
      <x:c r="H138" s="8"/>
      <x:c r="I138" s="27" t="str">
        <x:f>IF(OR(A138="",AND(F138&lt;&gt;"",NOT(ISNUMBER(F138))),AND(G138&lt;&gt;"",NOT(ISNUMBER(G138)))),"",IF(C138="Внутренний перевод",0,F138-G138))</x:f>
      </x:c>
      <x:c r="J138" s="3" t="str">
        <x:f>IF(COUNTA(A138:H138)=0,"",IF(OR(A138="",NOT(ISNUMBER(B138)),C138="",D138="",E138=""),"Ошибка: обязательные поля",IF(COUNTIFS($A$12:$A$211,A138)&gt;1,"Ошибка: повтор ID",IF(AND(C138&lt;&gt;"Операционная",C138&lt;&gt;"Инвестиционная",C138&lt;&gt;"Финансовая",C138&lt;&gt;"Внутренний перевод"),"Ошибка: вид деятельности",IF(OR(AND(F138&lt;&gt;"",NOT(ISNUMBER(F138))),AND(G138&lt;&gt;"",NOT(ISNUMBER(G138))),F138&lt;0,G138&lt;0,AND(F138&gt;0,G138&gt;0),SUM(F138:G138)=0),"Ошибка: одна сумма &gt; 0","OK")))))</x:f>
      </x:c>
      <x:c r="K138" s="29" t="str">
        <x:f>IF(OR(A138="",C138&lt;&gt;"Внутренний перевод",H138=""),"",SUMIFS($F$12:$F$211,$H$12:$H$211,H138,$C$12:$C$211,"Внутренний перевод")-SUMIFS($G$12:$G$211,$H$12:$H$211,H138,$C$12:$C$211,"Внутренний перевод"))</x:f>
      </x:c>
      <x:c r="L138" s="3" t="str">
        <x:f>IF(OR(A138="",C138&lt;&gt;"Внутренний перевод"),"",IF(H138="","Ошибка: нет ID перевода",IF(OR(COUNTIFS($H$12:$H$211,H138,$C$12:$C$211,"Внутренний перевод")&lt;&gt;2,ABS(K138)&gt;0.01,COUNTIFS($H$12:$H$211,H138,$B$12:$B$211,B138)&lt;&gt;2,COUNTIFS($H$12:$H$211,H138,$E$12:$E$211,E138)&lt;&gt;1),"Ошибка: проверьте пару","OK")))</x:f>
      </x:c>
    </x:row>
    <x:row r="139" ht="21" customHeight="1">
      <x:c r="A139" s="8"/>
      <x:c r="B139" s="9"/>
      <x:c r="C139" s="8"/>
      <x:c r="D139" s="8"/>
      <x:c r="E139" s="8"/>
      <x:c r="F139" s="10"/>
      <x:c r="G139" s="10"/>
      <x:c r="H139" s="8"/>
      <x:c r="I139" s="27" t="str">
        <x:f>IF(OR(A139="",AND(F139&lt;&gt;"",NOT(ISNUMBER(F139))),AND(G139&lt;&gt;"",NOT(ISNUMBER(G139)))),"",IF(C139="Внутренний перевод",0,F139-G139))</x:f>
      </x:c>
      <x:c r="J139" s="3" t="str">
        <x:f>IF(COUNTA(A139:H139)=0,"",IF(OR(A139="",NOT(ISNUMBER(B139)),C139="",D139="",E139=""),"Ошибка: обязательные поля",IF(COUNTIFS($A$12:$A$211,A139)&gt;1,"Ошибка: повтор ID",IF(AND(C139&lt;&gt;"Операционная",C139&lt;&gt;"Инвестиционная",C139&lt;&gt;"Финансовая",C139&lt;&gt;"Внутренний перевод"),"Ошибка: вид деятельности",IF(OR(AND(F139&lt;&gt;"",NOT(ISNUMBER(F139))),AND(G139&lt;&gt;"",NOT(ISNUMBER(G139))),F139&lt;0,G139&lt;0,AND(F139&gt;0,G139&gt;0),SUM(F139:G139)=0),"Ошибка: одна сумма &gt; 0","OK")))))</x:f>
      </x:c>
      <x:c r="K139" s="29" t="str">
        <x:f>IF(OR(A139="",C139&lt;&gt;"Внутренний перевод",H139=""),"",SUMIFS($F$12:$F$211,$H$12:$H$211,H139,$C$12:$C$211,"Внутренний перевод")-SUMIFS($G$12:$G$211,$H$12:$H$211,H139,$C$12:$C$211,"Внутренний перевод"))</x:f>
      </x:c>
      <x:c r="L139" s="3" t="str">
        <x:f>IF(OR(A139="",C139&lt;&gt;"Внутренний перевод"),"",IF(H139="","Ошибка: нет ID перевода",IF(OR(COUNTIFS($H$12:$H$211,H139,$C$12:$C$211,"Внутренний перевод")&lt;&gt;2,ABS(K139)&gt;0.01,COUNTIFS($H$12:$H$211,H139,$B$12:$B$211,B139)&lt;&gt;2,COUNTIFS($H$12:$H$211,H139,$E$12:$E$211,E139)&lt;&gt;1),"Ошибка: проверьте пару","OK")))</x:f>
      </x:c>
    </x:row>
    <x:row r="140" ht="21" customHeight="1">
      <x:c r="A140" s="8"/>
      <x:c r="B140" s="9"/>
      <x:c r="C140" s="8"/>
      <x:c r="D140" s="8"/>
      <x:c r="E140" s="8"/>
      <x:c r="F140" s="10"/>
      <x:c r="G140" s="10"/>
      <x:c r="H140" s="8"/>
      <x:c r="I140" s="27" t="str">
        <x:f>IF(OR(A140="",AND(F140&lt;&gt;"",NOT(ISNUMBER(F140))),AND(G140&lt;&gt;"",NOT(ISNUMBER(G140)))),"",IF(C140="Внутренний перевод",0,F140-G140))</x:f>
      </x:c>
      <x:c r="J140" s="3" t="str">
        <x:f>IF(COUNTA(A140:H140)=0,"",IF(OR(A140="",NOT(ISNUMBER(B140)),C140="",D140="",E140=""),"Ошибка: обязательные поля",IF(COUNTIFS($A$12:$A$211,A140)&gt;1,"Ошибка: повтор ID",IF(AND(C140&lt;&gt;"Операционная",C140&lt;&gt;"Инвестиционная",C140&lt;&gt;"Финансовая",C140&lt;&gt;"Внутренний перевод"),"Ошибка: вид деятельности",IF(OR(AND(F140&lt;&gt;"",NOT(ISNUMBER(F140))),AND(G140&lt;&gt;"",NOT(ISNUMBER(G140))),F140&lt;0,G140&lt;0,AND(F140&gt;0,G140&gt;0),SUM(F140:G140)=0),"Ошибка: одна сумма &gt; 0","OK")))))</x:f>
      </x:c>
      <x:c r="K140" s="29" t="str">
        <x:f>IF(OR(A140="",C140&lt;&gt;"Внутренний перевод",H140=""),"",SUMIFS($F$12:$F$211,$H$12:$H$211,H140,$C$12:$C$211,"Внутренний перевод")-SUMIFS($G$12:$G$211,$H$12:$H$211,H140,$C$12:$C$211,"Внутренний перевод"))</x:f>
      </x:c>
      <x:c r="L140" s="3" t="str">
        <x:f>IF(OR(A140="",C140&lt;&gt;"Внутренний перевод"),"",IF(H140="","Ошибка: нет ID перевода",IF(OR(COUNTIFS($H$12:$H$211,H140,$C$12:$C$211,"Внутренний перевод")&lt;&gt;2,ABS(K140)&gt;0.01,COUNTIFS($H$12:$H$211,H140,$B$12:$B$211,B140)&lt;&gt;2,COUNTIFS($H$12:$H$211,H140,$E$12:$E$211,E140)&lt;&gt;1),"Ошибка: проверьте пару","OK")))</x:f>
      </x:c>
    </x:row>
    <x:row r="141" ht="21" customHeight="1">
      <x:c r="A141" s="8"/>
      <x:c r="B141" s="9"/>
      <x:c r="C141" s="8"/>
      <x:c r="D141" s="8"/>
      <x:c r="E141" s="8"/>
      <x:c r="F141" s="10"/>
      <x:c r="G141" s="10"/>
      <x:c r="H141" s="8"/>
      <x:c r="I141" s="27" t="str">
        <x:f>IF(OR(A141="",AND(F141&lt;&gt;"",NOT(ISNUMBER(F141))),AND(G141&lt;&gt;"",NOT(ISNUMBER(G141)))),"",IF(C141="Внутренний перевод",0,F141-G141))</x:f>
      </x:c>
      <x:c r="J141" s="3" t="str">
        <x:f>IF(COUNTA(A141:H141)=0,"",IF(OR(A141="",NOT(ISNUMBER(B141)),C141="",D141="",E141=""),"Ошибка: обязательные поля",IF(COUNTIFS($A$12:$A$211,A141)&gt;1,"Ошибка: повтор ID",IF(AND(C141&lt;&gt;"Операционная",C141&lt;&gt;"Инвестиционная",C141&lt;&gt;"Финансовая",C141&lt;&gt;"Внутренний перевод"),"Ошибка: вид деятельности",IF(OR(AND(F141&lt;&gt;"",NOT(ISNUMBER(F141))),AND(G141&lt;&gt;"",NOT(ISNUMBER(G141))),F141&lt;0,G141&lt;0,AND(F141&gt;0,G141&gt;0),SUM(F141:G141)=0),"Ошибка: одна сумма &gt; 0","OK")))))</x:f>
      </x:c>
      <x:c r="K141" s="29" t="str">
        <x:f>IF(OR(A141="",C141&lt;&gt;"Внутренний перевод",H141=""),"",SUMIFS($F$12:$F$211,$H$12:$H$211,H141,$C$12:$C$211,"Внутренний перевод")-SUMIFS($G$12:$G$211,$H$12:$H$211,H141,$C$12:$C$211,"Внутренний перевод"))</x:f>
      </x:c>
      <x:c r="L141" s="3" t="str">
        <x:f>IF(OR(A141="",C141&lt;&gt;"Внутренний перевод"),"",IF(H141="","Ошибка: нет ID перевода",IF(OR(COUNTIFS($H$12:$H$211,H141,$C$12:$C$211,"Внутренний перевод")&lt;&gt;2,ABS(K141)&gt;0.01,COUNTIFS($H$12:$H$211,H141,$B$12:$B$211,B141)&lt;&gt;2,COUNTIFS($H$12:$H$211,H141,$E$12:$E$211,E141)&lt;&gt;1),"Ошибка: проверьте пару","OK")))</x:f>
      </x:c>
    </x:row>
    <x:row r="142" ht="21" customHeight="1">
      <x:c r="A142" s="8"/>
      <x:c r="B142" s="9"/>
      <x:c r="C142" s="8"/>
      <x:c r="D142" s="8"/>
      <x:c r="E142" s="8"/>
      <x:c r="F142" s="10"/>
      <x:c r="G142" s="10"/>
      <x:c r="H142" s="8"/>
      <x:c r="I142" s="27" t="str">
        <x:f>IF(OR(A142="",AND(F142&lt;&gt;"",NOT(ISNUMBER(F142))),AND(G142&lt;&gt;"",NOT(ISNUMBER(G142)))),"",IF(C142="Внутренний перевод",0,F142-G142))</x:f>
      </x:c>
      <x:c r="J142" s="3" t="str">
        <x:f>IF(COUNTA(A142:H142)=0,"",IF(OR(A142="",NOT(ISNUMBER(B142)),C142="",D142="",E142=""),"Ошибка: обязательные поля",IF(COUNTIFS($A$12:$A$211,A142)&gt;1,"Ошибка: повтор ID",IF(AND(C142&lt;&gt;"Операционная",C142&lt;&gt;"Инвестиционная",C142&lt;&gt;"Финансовая",C142&lt;&gt;"Внутренний перевод"),"Ошибка: вид деятельности",IF(OR(AND(F142&lt;&gt;"",NOT(ISNUMBER(F142))),AND(G142&lt;&gt;"",NOT(ISNUMBER(G142))),F142&lt;0,G142&lt;0,AND(F142&gt;0,G142&gt;0),SUM(F142:G142)=0),"Ошибка: одна сумма &gt; 0","OK")))))</x:f>
      </x:c>
      <x:c r="K142" s="29" t="str">
        <x:f>IF(OR(A142="",C142&lt;&gt;"Внутренний перевод",H142=""),"",SUMIFS($F$12:$F$211,$H$12:$H$211,H142,$C$12:$C$211,"Внутренний перевод")-SUMIFS($G$12:$G$211,$H$12:$H$211,H142,$C$12:$C$211,"Внутренний перевод"))</x:f>
      </x:c>
      <x:c r="L142" s="3" t="str">
        <x:f>IF(OR(A142="",C142&lt;&gt;"Внутренний перевод"),"",IF(H142="","Ошибка: нет ID перевода",IF(OR(COUNTIFS($H$12:$H$211,H142,$C$12:$C$211,"Внутренний перевод")&lt;&gt;2,ABS(K142)&gt;0.01,COUNTIFS($H$12:$H$211,H142,$B$12:$B$211,B142)&lt;&gt;2,COUNTIFS($H$12:$H$211,H142,$E$12:$E$211,E142)&lt;&gt;1),"Ошибка: проверьте пару","OK")))</x:f>
      </x:c>
    </x:row>
    <x:row r="143" ht="21" customHeight="1">
      <x:c r="A143" s="8"/>
      <x:c r="B143" s="9"/>
      <x:c r="C143" s="8"/>
      <x:c r="D143" s="8"/>
      <x:c r="E143" s="8"/>
      <x:c r="F143" s="10"/>
      <x:c r="G143" s="10"/>
      <x:c r="H143" s="8"/>
      <x:c r="I143" s="27" t="str">
        <x:f>IF(OR(A143="",AND(F143&lt;&gt;"",NOT(ISNUMBER(F143))),AND(G143&lt;&gt;"",NOT(ISNUMBER(G143)))),"",IF(C143="Внутренний перевод",0,F143-G143))</x:f>
      </x:c>
      <x:c r="J143" s="3" t="str">
        <x:f>IF(COUNTA(A143:H143)=0,"",IF(OR(A143="",NOT(ISNUMBER(B143)),C143="",D143="",E143=""),"Ошибка: обязательные поля",IF(COUNTIFS($A$12:$A$211,A143)&gt;1,"Ошибка: повтор ID",IF(AND(C143&lt;&gt;"Операционная",C143&lt;&gt;"Инвестиционная",C143&lt;&gt;"Финансовая",C143&lt;&gt;"Внутренний перевод"),"Ошибка: вид деятельности",IF(OR(AND(F143&lt;&gt;"",NOT(ISNUMBER(F143))),AND(G143&lt;&gt;"",NOT(ISNUMBER(G143))),F143&lt;0,G143&lt;0,AND(F143&gt;0,G143&gt;0),SUM(F143:G143)=0),"Ошибка: одна сумма &gt; 0","OK")))))</x:f>
      </x:c>
      <x:c r="K143" s="29" t="str">
        <x:f>IF(OR(A143="",C143&lt;&gt;"Внутренний перевод",H143=""),"",SUMIFS($F$12:$F$211,$H$12:$H$211,H143,$C$12:$C$211,"Внутренний перевод")-SUMIFS($G$12:$G$211,$H$12:$H$211,H143,$C$12:$C$211,"Внутренний перевод"))</x:f>
      </x:c>
      <x:c r="L143" s="3" t="str">
        <x:f>IF(OR(A143="",C143&lt;&gt;"Внутренний перевод"),"",IF(H143="","Ошибка: нет ID перевода",IF(OR(COUNTIFS($H$12:$H$211,H143,$C$12:$C$211,"Внутренний перевод")&lt;&gt;2,ABS(K143)&gt;0.01,COUNTIFS($H$12:$H$211,H143,$B$12:$B$211,B143)&lt;&gt;2,COUNTIFS($H$12:$H$211,H143,$E$12:$E$211,E143)&lt;&gt;1),"Ошибка: проверьте пару","OK")))</x:f>
      </x:c>
    </x:row>
    <x:row r="144" ht="21" customHeight="1">
      <x:c r="A144" s="8"/>
      <x:c r="B144" s="9"/>
      <x:c r="C144" s="8"/>
      <x:c r="D144" s="8"/>
      <x:c r="E144" s="8"/>
      <x:c r="F144" s="10"/>
      <x:c r="G144" s="10"/>
      <x:c r="H144" s="8"/>
      <x:c r="I144" s="27" t="str">
        <x:f>IF(OR(A144="",AND(F144&lt;&gt;"",NOT(ISNUMBER(F144))),AND(G144&lt;&gt;"",NOT(ISNUMBER(G144)))),"",IF(C144="Внутренний перевод",0,F144-G144))</x:f>
      </x:c>
      <x:c r="J144" s="3" t="str">
        <x:f>IF(COUNTA(A144:H144)=0,"",IF(OR(A144="",NOT(ISNUMBER(B144)),C144="",D144="",E144=""),"Ошибка: обязательные поля",IF(COUNTIFS($A$12:$A$211,A144)&gt;1,"Ошибка: повтор ID",IF(AND(C144&lt;&gt;"Операционная",C144&lt;&gt;"Инвестиционная",C144&lt;&gt;"Финансовая",C144&lt;&gt;"Внутренний перевод"),"Ошибка: вид деятельности",IF(OR(AND(F144&lt;&gt;"",NOT(ISNUMBER(F144))),AND(G144&lt;&gt;"",NOT(ISNUMBER(G144))),F144&lt;0,G144&lt;0,AND(F144&gt;0,G144&gt;0),SUM(F144:G144)=0),"Ошибка: одна сумма &gt; 0","OK")))))</x:f>
      </x:c>
      <x:c r="K144" s="29" t="str">
        <x:f>IF(OR(A144="",C144&lt;&gt;"Внутренний перевод",H144=""),"",SUMIFS($F$12:$F$211,$H$12:$H$211,H144,$C$12:$C$211,"Внутренний перевод")-SUMIFS($G$12:$G$211,$H$12:$H$211,H144,$C$12:$C$211,"Внутренний перевод"))</x:f>
      </x:c>
      <x:c r="L144" s="3" t="str">
        <x:f>IF(OR(A144="",C144&lt;&gt;"Внутренний перевод"),"",IF(H144="","Ошибка: нет ID перевода",IF(OR(COUNTIFS($H$12:$H$211,H144,$C$12:$C$211,"Внутренний перевод")&lt;&gt;2,ABS(K144)&gt;0.01,COUNTIFS($H$12:$H$211,H144,$B$12:$B$211,B144)&lt;&gt;2,COUNTIFS($H$12:$H$211,H144,$E$12:$E$211,E144)&lt;&gt;1),"Ошибка: проверьте пару","OK")))</x:f>
      </x:c>
    </x:row>
    <x:row r="145" ht="21" customHeight="1">
      <x:c r="A145" s="8"/>
      <x:c r="B145" s="9"/>
      <x:c r="C145" s="8"/>
      <x:c r="D145" s="8"/>
      <x:c r="E145" s="8"/>
      <x:c r="F145" s="10"/>
      <x:c r="G145" s="10"/>
      <x:c r="H145" s="8"/>
      <x:c r="I145" s="27" t="str">
        <x:f>IF(OR(A145="",AND(F145&lt;&gt;"",NOT(ISNUMBER(F145))),AND(G145&lt;&gt;"",NOT(ISNUMBER(G145)))),"",IF(C145="Внутренний перевод",0,F145-G145))</x:f>
      </x:c>
      <x:c r="J145" s="3" t="str">
        <x:f>IF(COUNTA(A145:H145)=0,"",IF(OR(A145="",NOT(ISNUMBER(B145)),C145="",D145="",E145=""),"Ошибка: обязательные поля",IF(COUNTIFS($A$12:$A$211,A145)&gt;1,"Ошибка: повтор ID",IF(AND(C145&lt;&gt;"Операционная",C145&lt;&gt;"Инвестиционная",C145&lt;&gt;"Финансовая",C145&lt;&gt;"Внутренний перевод"),"Ошибка: вид деятельности",IF(OR(AND(F145&lt;&gt;"",NOT(ISNUMBER(F145))),AND(G145&lt;&gt;"",NOT(ISNUMBER(G145))),F145&lt;0,G145&lt;0,AND(F145&gt;0,G145&gt;0),SUM(F145:G145)=0),"Ошибка: одна сумма &gt; 0","OK")))))</x:f>
      </x:c>
      <x:c r="K145" s="29" t="str">
        <x:f>IF(OR(A145="",C145&lt;&gt;"Внутренний перевод",H145=""),"",SUMIFS($F$12:$F$211,$H$12:$H$211,H145,$C$12:$C$211,"Внутренний перевод")-SUMIFS($G$12:$G$211,$H$12:$H$211,H145,$C$12:$C$211,"Внутренний перевод"))</x:f>
      </x:c>
      <x:c r="L145" s="3" t="str">
        <x:f>IF(OR(A145="",C145&lt;&gt;"Внутренний перевод"),"",IF(H145="","Ошибка: нет ID перевода",IF(OR(COUNTIFS($H$12:$H$211,H145,$C$12:$C$211,"Внутренний перевод")&lt;&gt;2,ABS(K145)&gt;0.01,COUNTIFS($H$12:$H$211,H145,$B$12:$B$211,B145)&lt;&gt;2,COUNTIFS($H$12:$H$211,H145,$E$12:$E$211,E145)&lt;&gt;1),"Ошибка: проверьте пару","OK")))</x:f>
      </x:c>
    </x:row>
    <x:row r="146" ht="21" customHeight="1">
      <x:c r="A146" s="8"/>
      <x:c r="B146" s="9"/>
      <x:c r="C146" s="8"/>
      <x:c r="D146" s="8"/>
      <x:c r="E146" s="8"/>
      <x:c r="F146" s="10"/>
      <x:c r="G146" s="10"/>
      <x:c r="H146" s="8"/>
      <x:c r="I146" s="27" t="str">
        <x:f>IF(OR(A146="",AND(F146&lt;&gt;"",NOT(ISNUMBER(F146))),AND(G146&lt;&gt;"",NOT(ISNUMBER(G146)))),"",IF(C146="Внутренний перевод",0,F146-G146))</x:f>
      </x:c>
      <x:c r="J146" s="3" t="str">
        <x:f>IF(COUNTA(A146:H146)=0,"",IF(OR(A146="",NOT(ISNUMBER(B146)),C146="",D146="",E146=""),"Ошибка: обязательные поля",IF(COUNTIFS($A$12:$A$211,A146)&gt;1,"Ошибка: повтор ID",IF(AND(C146&lt;&gt;"Операционная",C146&lt;&gt;"Инвестиционная",C146&lt;&gt;"Финансовая",C146&lt;&gt;"Внутренний перевод"),"Ошибка: вид деятельности",IF(OR(AND(F146&lt;&gt;"",NOT(ISNUMBER(F146))),AND(G146&lt;&gt;"",NOT(ISNUMBER(G146))),F146&lt;0,G146&lt;0,AND(F146&gt;0,G146&gt;0),SUM(F146:G146)=0),"Ошибка: одна сумма &gt; 0","OK")))))</x:f>
      </x:c>
      <x:c r="K146" s="29" t="str">
        <x:f>IF(OR(A146="",C146&lt;&gt;"Внутренний перевод",H146=""),"",SUMIFS($F$12:$F$211,$H$12:$H$211,H146,$C$12:$C$211,"Внутренний перевод")-SUMIFS($G$12:$G$211,$H$12:$H$211,H146,$C$12:$C$211,"Внутренний перевод"))</x:f>
      </x:c>
      <x:c r="L146" s="3" t="str">
        <x:f>IF(OR(A146="",C146&lt;&gt;"Внутренний перевод"),"",IF(H146="","Ошибка: нет ID перевода",IF(OR(COUNTIFS($H$12:$H$211,H146,$C$12:$C$211,"Внутренний перевод")&lt;&gt;2,ABS(K146)&gt;0.01,COUNTIFS($H$12:$H$211,H146,$B$12:$B$211,B146)&lt;&gt;2,COUNTIFS($H$12:$H$211,H146,$E$12:$E$211,E146)&lt;&gt;1),"Ошибка: проверьте пару","OK")))</x:f>
      </x:c>
    </x:row>
    <x:row r="147" ht="21" customHeight="1">
      <x:c r="A147" s="8"/>
      <x:c r="B147" s="9"/>
      <x:c r="C147" s="8"/>
      <x:c r="D147" s="8"/>
      <x:c r="E147" s="8"/>
      <x:c r="F147" s="10"/>
      <x:c r="G147" s="10"/>
      <x:c r="H147" s="8"/>
      <x:c r="I147" s="27" t="str">
        <x:f>IF(OR(A147="",AND(F147&lt;&gt;"",NOT(ISNUMBER(F147))),AND(G147&lt;&gt;"",NOT(ISNUMBER(G147)))),"",IF(C147="Внутренний перевод",0,F147-G147))</x:f>
      </x:c>
      <x:c r="J147" s="3" t="str">
        <x:f>IF(COUNTA(A147:H147)=0,"",IF(OR(A147="",NOT(ISNUMBER(B147)),C147="",D147="",E147=""),"Ошибка: обязательные поля",IF(COUNTIFS($A$12:$A$211,A147)&gt;1,"Ошибка: повтор ID",IF(AND(C147&lt;&gt;"Операционная",C147&lt;&gt;"Инвестиционная",C147&lt;&gt;"Финансовая",C147&lt;&gt;"Внутренний перевод"),"Ошибка: вид деятельности",IF(OR(AND(F147&lt;&gt;"",NOT(ISNUMBER(F147))),AND(G147&lt;&gt;"",NOT(ISNUMBER(G147))),F147&lt;0,G147&lt;0,AND(F147&gt;0,G147&gt;0),SUM(F147:G147)=0),"Ошибка: одна сумма &gt; 0","OK")))))</x:f>
      </x:c>
      <x:c r="K147" s="29" t="str">
        <x:f>IF(OR(A147="",C147&lt;&gt;"Внутренний перевод",H147=""),"",SUMIFS($F$12:$F$211,$H$12:$H$211,H147,$C$12:$C$211,"Внутренний перевод")-SUMIFS($G$12:$G$211,$H$12:$H$211,H147,$C$12:$C$211,"Внутренний перевод"))</x:f>
      </x:c>
      <x:c r="L147" s="3" t="str">
        <x:f>IF(OR(A147="",C147&lt;&gt;"Внутренний перевод"),"",IF(H147="","Ошибка: нет ID перевода",IF(OR(COUNTIFS($H$12:$H$211,H147,$C$12:$C$211,"Внутренний перевод")&lt;&gt;2,ABS(K147)&gt;0.01,COUNTIFS($H$12:$H$211,H147,$B$12:$B$211,B147)&lt;&gt;2,COUNTIFS($H$12:$H$211,H147,$E$12:$E$211,E147)&lt;&gt;1),"Ошибка: проверьте пару","OK")))</x:f>
      </x:c>
    </x:row>
    <x:row r="148" ht="21" customHeight="1">
      <x:c r="A148" s="8"/>
      <x:c r="B148" s="9"/>
      <x:c r="C148" s="8"/>
      <x:c r="D148" s="8"/>
      <x:c r="E148" s="8"/>
      <x:c r="F148" s="10"/>
      <x:c r="G148" s="10"/>
      <x:c r="H148" s="8"/>
      <x:c r="I148" s="27" t="str">
        <x:f>IF(OR(A148="",AND(F148&lt;&gt;"",NOT(ISNUMBER(F148))),AND(G148&lt;&gt;"",NOT(ISNUMBER(G148)))),"",IF(C148="Внутренний перевод",0,F148-G148))</x:f>
      </x:c>
      <x:c r="J148" s="3" t="str">
        <x:f>IF(COUNTA(A148:H148)=0,"",IF(OR(A148="",NOT(ISNUMBER(B148)),C148="",D148="",E148=""),"Ошибка: обязательные поля",IF(COUNTIFS($A$12:$A$211,A148)&gt;1,"Ошибка: повтор ID",IF(AND(C148&lt;&gt;"Операционная",C148&lt;&gt;"Инвестиционная",C148&lt;&gt;"Финансовая",C148&lt;&gt;"Внутренний перевод"),"Ошибка: вид деятельности",IF(OR(AND(F148&lt;&gt;"",NOT(ISNUMBER(F148))),AND(G148&lt;&gt;"",NOT(ISNUMBER(G148))),F148&lt;0,G148&lt;0,AND(F148&gt;0,G148&gt;0),SUM(F148:G148)=0),"Ошибка: одна сумма &gt; 0","OK")))))</x:f>
      </x:c>
      <x:c r="K148" s="29" t="str">
        <x:f>IF(OR(A148="",C148&lt;&gt;"Внутренний перевод",H148=""),"",SUMIFS($F$12:$F$211,$H$12:$H$211,H148,$C$12:$C$211,"Внутренний перевод")-SUMIFS($G$12:$G$211,$H$12:$H$211,H148,$C$12:$C$211,"Внутренний перевод"))</x:f>
      </x:c>
      <x:c r="L148" s="3" t="str">
        <x:f>IF(OR(A148="",C148&lt;&gt;"Внутренний перевод"),"",IF(H148="","Ошибка: нет ID перевода",IF(OR(COUNTIFS($H$12:$H$211,H148,$C$12:$C$211,"Внутренний перевод")&lt;&gt;2,ABS(K148)&gt;0.01,COUNTIFS($H$12:$H$211,H148,$B$12:$B$211,B148)&lt;&gt;2,COUNTIFS($H$12:$H$211,H148,$E$12:$E$211,E148)&lt;&gt;1),"Ошибка: проверьте пару","OK")))</x:f>
      </x:c>
    </x:row>
    <x:row r="149" ht="21" customHeight="1">
      <x:c r="A149" s="8"/>
      <x:c r="B149" s="9"/>
      <x:c r="C149" s="8"/>
      <x:c r="D149" s="8"/>
      <x:c r="E149" s="8"/>
      <x:c r="F149" s="10"/>
      <x:c r="G149" s="10"/>
      <x:c r="H149" s="8"/>
      <x:c r="I149" s="27" t="str">
        <x:f>IF(OR(A149="",AND(F149&lt;&gt;"",NOT(ISNUMBER(F149))),AND(G149&lt;&gt;"",NOT(ISNUMBER(G149)))),"",IF(C149="Внутренний перевод",0,F149-G149))</x:f>
      </x:c>
      <x:c r="J149" s="3" t="str">
        <x:f>IF(COUNTA(A149:H149)=0,"",IF(OR(A149="",NOT(ISNUMBER(B149)),C149="",D149="",E149=""),"Ошибка: обязательные поля",IF(COUNTIFS($A$12:$A$211,A149)&gt;1,"Ошибка: повтор ID",IF(AND(C149&lt;&gt;"Операционная",C149&lt;&gt;"Инвестиционная",C149&lt;&gt;"Финансовая",C149&lt;&gt;"Внутренний перевод"),"Ошибка: вид деятельности",IF(OR(AND(F149&lt;&gt;"",NOT(ISNUMBER(F149))),AND(G149&lt;&gt;"",NOT(ISNUMBER(G149))),F149&lt;0,G149&lt;0,AND(F149&gt;0,G149&gt;0),SUM(F149:G149)=0),"Ошибка: одна сумма &gt; 0","OK")))))</x:f>
      </x:c>
      <x:c r="K149" s="29" t="str">
        <x:f>IF(OR(A149="",C149&lt;&gt;"Внутренний перевод",H149=""),"",SUMIFS($F$12:$F$211,$H$12:$H$211,H149,$C$12:$C$211,"Внутренний перевод")-SUMIFS($G$12:$G$211,$H$12:$H$211,H149,$C$12:$C$211,"Внутренний перевод"))</x:f>
      </x:c>
      <x:c r="L149" s="3" t="str">
        <x:f>IF(OR(A149="",C149&lt;&gt;"Внутренний перевод"),"",IF(H149="","Ошибка: нет ID перевода",IF(OR(COUNTIFS($H$12:$H$211,H149,$C$12:$C$211,"Внутренний перевод")&lt;&gt;2,ABS(K149)&gt;0.01,COUNTIFS($H$12:$H$211,H149,$B$12:$B$211,B149)&lt;&gt;2,COUNTIFS($H$12:$H$211,H149,$E$12:$E$211,E149)&lt;&gt;1),"Ошибка: проверьте пару","OK")))</x:f>
      </x:c>
    </x:row>
    <x:row r="150" ht="21" customHeight="1">
      <x:c r="A150" s="8"/>
      <x:c r="B150" s="9"/>
      <x:c r="C150" s="8"/>
      <x:c r="D150" s="8"/>
      <x:c r="E150" s="8"/>
      <x:c r="F150" s="10"/>
      <x:c r="G150" s="10"/>
      <x:c r="H150" s="8"/>
      <x:c r="I150" s="27" t="str">
        <x:f>IF(OR(A150="",AND(F150&lt;&gt;"",NOT(ISNUMBER(F150))),AND(G150&lt;&gt;"",NOT(ISNUMBER(G150)))),"",IF(C150="Внутренний перевод",0,F150-G150))</x:f>
      </x:c>
      <x:c r="J150" s="3" t="str">
        <x:f>IF(COUNTA(A150:H150)=0,"",IF(OR(A150="",NOT(ISNUMBER(B150)),C150="",D150="",E150=""),"Ошибка: обязательные поля",IF(COUNTIFS($A$12:$A$211,A150)&gt;1,"Ошибка: повтор ID",IF(AND(C150&lt;&gt;"Операционная",C150&lt;&gt;"Инвестиционная",C150&lt;&gt;"Финансовая",C150&lt;&gt;"Внутренний перевод"),"Ошибка: вид деятельности",IF(OR(AND(F150&lt;&gt;"",NOT(ISNUMBER(F150))),AND(G150&lt;&gt;"",NOT(ISNUMBER(G150))),F150&lt;0,G150&lt;0,AND(F150&gt;0,G150&gt;0),SUM(F150:G150)=0),"Ошибка: одна сумма &gt; 0","OK")))))</x:f>
      </x:c>
      <x:c r="K150" s="29" t="str">
        <x:f>IF(OR(A150="",C150&lt;&gt;"Внутренний перевод",H150=""),"",SUMIFS($F$12:$F$211,$H$12:$H$211,H150,$C$12:$C$211,"Внутренний перевод")-SUMIFS($G$12:$G$211,$H$12:$H$211,H150,$C$12:$C$211,"Внутренний перевод"))</x:f>
      </x:c>
      <x:c r="L150" s="3" t="str">
        <x:f>IF(OR(A150="",C150&lt;&gt;"Внутренний перевод"),"",IF(H150="","Ошибка: нет ID перевода",IF(OR(COUNTIFS($H$12:$H$211,H150,$C$12:$C$211,"Внутренний перевод")&lt;&gt;2,ABS(K150)&gt;0.01,COUNTIFS($H$12:$H$211,H150,$B$12:$B$211,B150)&lt;&gt;2,COUNTIFS($H$12:$H$211,H150,$E$12:$E$211,E150)&lt;&gt;1),"Ошибка: проверьте пару","OK")))</x:f>
      </x:c>
    </x:row>
    <x:row r="151" ht="21" customHeight="1">
      <x:c r="A151" s="8"/>
      <x:c r="B151" s="9"/>
      <x:c r="C151" s="8"/>
      <x:c r="D151" s="8"/>
      <x:c r="E151" s="8"/>
      <x:c r="F151" s="10"/>
      <x:c r="G151" s="10"/>
      <x:c r="H151" s="8"/>
      <x:c r="I151" s="27" t="str">
        <x:f>IF(OR(A151="",AND(F151&lt;&gt;"",NOT(ISNUMBER(F151))),AND(G151&lt;&gt;"",NOT(ISNUMBER(G151)))),"",IF(C151="Внутренний перевод",0,F151-G151))</x:f>
      </x:c>
      <x:c r="J151" s="3" t="str">
        <x:f>IF(COUNTA(A151:H151)=0,"",IF(OR(A151="",NOT(ISNUMBER(B151)),C151="",D151="",E151=""),"Ошибка: обязательные поля",IF(COUNTIFS($A$12:$A$211,A151)&gt;1,"Ошибка: повтор ID",IF(AND(C151&lt;&gt;"Операционная",C151&lt;&gt;"Инвестиционная",C151&lt;&gt;"Финансовая",C151&lt;&gt;"Внутренний перевод"),"Ошибка: вид деятельности",IF(OR(AND(F151&lt;&gt;"",NOT(ISNUMBER(F151))),AND(G151&lt;&gt;"",NOT(ISNUMBER(G151))),F151&lt;0,G151&lt;0,AND(F151&gt;0,G151&gt;0),SUM(F151:G151)=0),"Ошибка: одна сумма &gt; 0","OK")))))</x:f>
      </x:c>
      <x:c r="K151" s="29" t="str">
        <x:f>IF(OR(A151="",C151&lt;&gt;"Внутренний перевод",H151=""),"",SUMIFS($F$12:$F$211,$H$12:$H$211,H151,$C$12:$C$211,"Внутренний перевод")-SUMIFS($G$12:$G$211,$H$12:$H$211,H151,$C$12:$C$211,"Внутренний перевод"))</x:f>
      </x:c>
      <x:c r="L151" s="3" t="str">
        <x:f>IF(OR(A151="",C151&lt;&gt;"Внутренний перевод"),"",IF(H151="","Ошибка: нет ID перевода",IF(OR(COUNTIFS($H$12:$H$211,H151,$C$12:$C$211,"Внутренний перевод")&lt;&gt;2,ABS(K151)&gt;0.01,COUNTIFS($H$12:$H$211,H151,$B$12:$B$211,B151)&lt;&gt;2,COUNTIFS($H$12:$H$211,H151,$E$12:$E$211,E151)&lt;&gt;1),"Ошибка: проверьте пару","OK")))</x:f>
      </x:c>
    </x:row>
    <x:row r="152" ht="21" customHeight="1">
      <x:c r="A152" s="8"/>
      <x:c r="B152" s="9"/>
      <x:c r="C152" s="8"/>
      <x:c r="D152" s="8"/>
      <x:c r="E152" s="8"/>
      <x:c r="F152" s="10"/>
      <x:c r="G152" s="10"/>
      <x:c r="H152" s="8"/>
      <x:c r="I152" s="27" t="str">
        <x:f>IF(OR(A152="",AND(F152&lt;&gt;"",NOT(ISNUMBER(F152))),AND(G152&lt;&gt;"",NOT(ISNUMBER(G152)))),"",IF(C152="Внутренний перевод",0,F152-G152))</x:f>
      </x:c>
      <x:c r="J152" s="3" t="str">
        <x:f>IF(COUNTA(A152:H152)=0,"",IF(OR(A152="",NOT(ISNUMBER(B152)),C152="",D152="",E152=""),"Ошибка: обязательные поля",IF(COUNTIFS($A$12:$A$211,A152)&gt;1,"Ошибка: повтор ID",IF(AND(C152&lt;&gt;"Операционная",C152&lt;&gt;"Инвестиционная",C152&lt;&gt;"Финансовая",C152&lt;&gt;"Внутренний перевод"),"Ошибка: вид деятельности",IF(OR(AND(F152&lt;&gt;"",NOT(ISNUMBER(F152))),AND(G152&lt;&gt;"",NOT(ISNUMBER(G152))),F152&lt;0,G152&lt;0,AND(F152&gt;0,G152&gt;0),SUM(F152:G152)=0),"Ошибка: одна сумма &gt; 0","OK")))))</x:f>
      </x:c>
      <x:c r="K152" s="29" t="str">
        <x:f>IF(OR(A152="",C152&lt;&gt;"Внутренний перевод",H152=""),"",SUMIFS($F$12:$F$211,$H$12:$H$211,H152,$C$12:$C$211,"Внутренний перевод")-SUMIFS($G$12:$G$211,$H$12:$H$211,H152,$C$12:$C$211,"Внутренний перевод"))</x:f>
      </x:c>
      <x:c r="L152" s="3" t="str">
        <x:f>IF(OR(A152="",C152&lt;&gt;"Внутренний перевод"),"",IF(H152="","Ошибка: нет ID перевода",IF(OR(COUNTIFS($H$12:$H$211,H152,$C$12:$C$211,"Внутренний перевод")&lt;&gt;2,ABS(K152)&gt;0.01,COUNTIFS($H$12:$H$211,H152,$B$12:$B$211,B152)&lt;&gt;2,COUNTIFS($H$12:$H$211,H152,$E$12:$E$211,E152)&lt;&gt;1),"Ошибка: проверьте пару","OK")))</x:f>
      </x:c>
    </x:row>
    <x:row r="153" ht="21" customHeight="1">
      <x:c r="A153" s="8"/>
      <x:c r="B153" s="9"/>
      <x:c r="C153" s="8"/>
      <x:c r="D153" s="8"/>
      <x:c r="E153" s="8"/>
      <x:c r="F153" s="10"/>
      <x:c r="G153" s="10"/>
      <x:c r="H153" s="8"/>
      <x:c r="I153" s="27" t="str">
        <x:f>IF(OR(A153="",AND(F153&lt;&gt;"",NOT(ISNUMBER(F153))),AND(G153&lt;&gt;"",NOT(ISNUMBER(G153)))),"",IF(C153="Внутренний перевод",0,F153-G153))</x:f>
      </x:c>
      <x:c r="J153" s="3" t="str">
        <x:f>IF(COUNTA(A153:H153)=0,"",IF(OR(A153="",NOT(ISNUMBER(B153)),C153="",D153="",E153=""),"Ошибка: обязательные поля",IF(COUNTIFS($A$12:$A$211,A153)&gt;1,"Ошибка: повтор ID",IF(AND(C153&lt;&gt;"Операционная",C153&lt;&gt;"Инвестиционная",C153&lt;&gt;"Финансовая",C153&lt;&gt;"Внутренний перевод"),"Ошибка: вид деятельности",IF(OR(AND(F153&lt;&gt;"",NOT(ISNUMBER(F153))),AND(G153&lt;&gt;"",NOT(ISNUMBER(G153))),F153&lt;0,G153&lt;0,AND(F153&gt;0,G153&gt;0),SUM(F153:G153)=0),"Ошибка: одна сумма &gt; 0","OK")))))</x:f>
      </x:c>
      <x:c r="K153" s="29" t="str">
        <x:f>IF(OR(A153="",C153&lt;&gt;"Внутренний перевод",H153=""),"",SUMIFS($F$12:$F$211,$H$12:$H$211,H153,$C$12:$C$211,"Внутренний перевод")-SUMIFS($G$12:$G$211,$H$12:$H$211,H153,$C$12:$C$211,"Внутренний перевод"))</x:f>
      </x:c>
      <x:c r="L153" s="3" t="str">
        <x:f>IF(OR(A153="",C153&lt;&gt;"Внутренний перевод"),"",IF(H153="","Ошибка: нет ID перевода",IF(OR(COUNTIFS($H$12:$H$211,H153,$C$12:$C$211,"Внутренний перевод")&lt;&gt;2,ABS(K153)&gt;0.01,COUNTIFS($H$12:$H$211,H153,$B$12:$B$211,B153)&lt;&gt;2,COUNTIFS($H$12:$H$211,H153,$E$12:$E$211,E153)&lt;&gt;1),"Ошибка: проверьте пару","OK")))</x:f>
      </x:c>
    </x:row>
    <x:row r="154" ht="21" customHeight="1">
      <x:c r="A154" s="8"/>
      <x:c r="B154" s="9"/>
      <x:c r="C154" s="8"/>
      <x:c r="D154" s="8"/>
      <x:c r="E154" s="8"/>
      <x:c r="F154" s="10"/>
      <x:c r="G154" s="10"/>
      <x:c r="H154" s="8"/>
      <x:c r="I154" s="27" t="str">
        <x:f>IF(OR(A154="",AND(F154&lt;&gt;"",NOT(ISNUMBER(F154))),AND(G154&lt;&gt;"",NOT(ISNUMBER(G154)))),"",IF(C154="Внутренний перевод",0,F154-G154))</x:f>
      </x:c>
      <x:c r="J154" s="3" t="str">
        <x:f>IF(COUNTA(A154:H154)=0,"",IF(OR(A154="",NOT(ISNUMBER(B154)),C154="",D154="",E154=""),"Ошибка: обязательные поля",IF(COUNTIFS($A$12:$A$211,A154)&gt;1,"Ошибка: повтор ID",IF(AND(C154&lt;&gt;"Операционная",C154&lt;&gt;"Инвестиционная",C154&lt;&gt;"Финансовая",C154&lt;&gt;"Внутренний перевод"),"Ошибка: вид деятельности",IF(OR(AND(F154&lt;&gt;"",NOT(ISNUMBER(F154))),AND(G154&lt;&gt;"",NOT(ISNUMBER(G154))),F154&lt;0,G154&lt;0,AND(F154&gt;0,G154&gt;0),SUM(F154:G154)=0),"Ошибка: одна сумма &gt; 0","OK")))))</x:f>
      </x:c>
      <x:c r="K154" s="29" t="str">
        <x:f>IF(OR(A154="",C154&lt;&gt;"Внутренний перевод",H154=""),"",SUMIFS($F$12:$F$211,$H$12:$H$211,H154,$C$12:$C$211,"Внутренний перевод")-SUMIFS($G$12:$G$211,$H$12:$H$211,H154,$C$12:$C$211,"Внутренний перевод"))</x:f>
      </x:c>
      <x:c r="L154" s="3" t="str">
        <x:f>IF(OR(A154="",C154&lt;&gt;"Внутренний перевод"),"",IF(H154="","Ошибка: нет ID перевода",IF(OR(COUNTIFS($H$12:$H$211,H154,$C$12:$C$211,"Внутренний перевод")&lt;&gt;2,ABS(K154)&gt;0.01,COUNTIFS($H$12:$H$211,H154,$B$12:$B$211,B154)&lt;&gt;2,COUNTIFS($H$12:$H$211,H154,$E$12:$E$211,E154)&lt;&gt;1),"Ошибка: проверьте пару","OK")))</x:f>
      </x:c>
    </x:row>
    <x:row r="155" ht="21" customHeight="1">
      <x:c r="A155" s="8"/>
      <x:c r="B155" s="9"/>
      <x:c r="C155" s="8"/>
      <x:c r="D155" s="8"/>
      <x:c r="E155" s="8"/>
      <x:c r="F155" s="10"/>
      <x:c r="G155" s="10"/>
      <x:c r="H155" s="8"/>
      <x:c r="I155" s="27" t="str">
        <x:f>IF(OR(A155="",AND(F155&lt;&gt;"",NOT(ISNUMBER(F155))),AND(G155&lt;&gt;"",NOT(ISNUMBER(G155)))),"",IF(C155="Внутренний перевод",0,F155-G155))</x:f>
      </x:c>
      <x:c r="J155" s="3" t="str">
        <x:f>IF(COUNTA(A155:H155)=0,"",IF(OR(A155="",NOT(ISNUMBER(B155)),C155="",D155="",E155=""),"Ошибка: обязательные поля",IF(COUNTIFS($A$12:$A$211,A155)&gt;1,"Ошибка: повтор ID",IF(AND(C155&lt;&gt;"Операционная",C155&lt;&gt;"Инвестиционная",C155&lt;&gt;"Финансовая",C155&lt;&gt;"Внутренний перевод"),"Ошибка: вид деятельности",IF(OR(AND(F155&lt;&gt;"",NOT(ISNUMBER(F155))),AND(G155&lt;&gt;"",NOT(ISNUMBER(G155))),F155&lt;0,G155&lt;0,AND(F155&gt;0,G155&gt;0),SUM(F155:G155)=0),"Ошибка: одна сумма &gt; 0","OK")))))</x:f>
      </x:c>
      <x:c r="K155" s="29" t="str">
        <x:f>IF(OR(A155="",C155&lt;&gt;"Внутренний перевод",H155=""),"",SUMIFS($F$12:$F$211,$H$12:$H$211,H155,$C$12:$C$211,"Внутренний перевод")-SUMIFS($G$12:$G$211,$H$12:$H$211,H155,$C$12:$C$211,"Внутренний перевод"))</x:f>
      </x:c>
      <x:c r="L155" s="3" t="str">
        <x:f>IF(OR(A155="",C155&lt;&gt;"Внутренний перевод"),"",IF(H155="","Ошибка: нет ID перевода",IF(OR(COUNTIFS($H$12:$H$211,H155,$C$12:$C$211,"Внутренний перевод")&lt;&gt;2,ABS(K155)&gt;0.01,COUNTIFS($H$12:$H$211,H155,$B$12:$B$211,B155)&lt;&gt;2,COUNTIFS($H$12:$H$211,H155,$E$12:$E$211,E155)&lt;&gt;1),"Ошибка: проверьте пару","OK")))</x:f>
      </x:c>
    </x:row>
    <x:row r="156" ht="21" customHeight="1">
      <x:c r="A156" s="8"/>
      <x:c r="B156" s="9"/>
      <x:c r="C156" s="8"/>
      <x:c r="D156" s="8"/>
      <x:c r="E156" s="8"/>
      <x:c r="F156" s="10"/>
      <x:c r="G156" s="10"/>
      <x:c r="H156" s="8"/>
      <x:c r="I156" s="27" t="str">
        <x:f>IF(OR(A156="",AND(F156&lt;&gt;"",NOT(ISNUMBER(F156))),AND(G156&lt;&gt;"",NOT(ISNUMBER(G156)))),"",IF(C156="Внутренний перевод",0,F156-G156))</x:f>
      </x:c>
      <x:c r="J156" s="3" t="str">
        <x:f>IF(COUNTA(A156:H156)=0,"",IF(OR(A156="",NOT(ISNUMBER(B156)),C156="",D156="",E156=""),"Ошибка: обязательные поля",IF(COUNTIFS($A$12:$A$211,A156)&gt;1,"Ошибка: повтор ID",IF(AND(C156&lt;&gt;"Операционная",C156&lt;&gt;"Инвестиционная",C156&lt;&gt;"Финансовая",C156&lt;&gt;"Внутренний перевод"),"Ошибка: вид деятельности",IF(OR(AND(F156&lt;&gt;"",NOT(ISNUMBER(F156))),AND(G156&lt;&gt;"",NOT(ISNUMBER(G156))),F156&lt;0,G156&lt;0,AND(F156&gt;0,G156&gt;0),SUM(F156:G156)=0),"Ошибка: одна сумма &gt; 0","OK")))))</x:f>
      </x:c>
      <x:c r="K156" s="29" t="str">
        <x:f>IF(OR(A156="",C156&lt;&gt;"Внутренний перевод",H156=""),"",SUMIFS($F$12:$F$211,$H$12:$H$211,H156,$C$12:$C$211,"Внутренний перевод")-SUMIFS($G$12:$G$211,$H$12:$H$211,H156,$C$12:$C$211,"Внутренний перевод"))</x:f>
      </x:c>
      <x:c r="L156" s="3" t="str">
        <x:f>IF(OR(A156="",C156&lt;&gt;"Внутренний перевод"),"",IF(H156="","Ошибка: нет ID перевода",IF(OR(COUNTIFS($H$12:$H$211,H156,$C$12:$C$211,"Внутренний перевод")&lt;&gt;2,ABS(K156)&gt;0.01,COUNTIFS($H$12:$H$211,H156,$B$12:$B$211,B156)&lt;&gt;2,COUNTIFS($H$12:$H$211,H156,$E$12:$E$211,E156)&lt;&gt;1),"Ошибка: проверьте пару","OK")))</x:f>
      </x:c>
    </x:row>
    <x:row r="157" ht="21" customHeight="1">
      <x:c r="A157" s="8"/>
      <x:c r="B157" s="9"/>
      <x:c r="C157" s="8"/>
      <x:c r="D157" s="8"/>
      <x:c r="E157" s="8"/>
      <x:c r="F157" s="10"/>
      <x:c r="G157" s="10"/>
      <x:c r="H157" s="8"/>
      <x:c r="I157" s="27" t="str">
        <x:f>IF(OR(A157="",AND(F157&lt;&gt;"",NOT(ISNUMBER(F157))),AND(G157&lt;&gt;"",NOT(ISNUMBER(G157)))),"",IF(C157="Внутренний перевод",0,F157-G157))</x:f>
      </x:c>
      <x:c r="J157" s="3" t="str">
        <x:f>IF(COUNTA(A157:H157)=0,"",IF(OR(A157="",NOT(ISNUMBER(B157)),C157="",D157="",E157=""),"Ошибка: обязательные поля",IF(COUNTIFS($A$12:$A$211,A157)&gt;1,"Ошибка: повтор ID",IF(AND(C157&lt;&gt;"Операционная",C157&lt;&gt;"Инвестиционная",C157&lt;&gt;"Финансовая",C157&lt;&gt;"Внутренний перевод"),"Ошибка: вид деятельности",IF(OR(AND(F157&lt;&gt;"",NOT(ISNUMBER(F157))),AND(G157&lt;&gt;"",NOT(ISNUMBER(G157))),F157&lt;0,G157&lt;0,AND(F157&gt;0,G157&gt;0),SUM(F157:G157)=0),"Ошибка: одна сумма &gt; 0","OK")))))</x:f>
      </x:c>
      <x:c r="K157" s="29" t="str">
        <x:f>IF(OR(A157="",C157&lt;&gt;"Внутренний перевод",H157=""),"",SUMIFS($F$12:$F$211,$H$12:$H$211,H157,$C$12:$C$211,"Внутренний перевод")-SUMIFS($G$12:$G$211,$H$12:$H$211,H157,$C$12:$C$211,"Внутренний перевод"))</x:f>
      </x:c>
      <x:c r="L157" s="3" t="str">
        <x:f>IF(OR(A157="",C157&lt;&gt;"Внутренний перевод"),"",IF(H157="","Ошибка: нет ID перевода",IF(OR(COUNTIFS($H$12:$H$211,H157,$C$12:$C$211,"Внутренний перевод")&lt;&gt;2,ABS(K157)&gt;0.01,COUNTIFS($H$12:$H$211,H157,$B$12:$B$211,B157)&lt;&gt;2,COUNTIFS($H$12:$H$211,H157,$E$12:$E$211,E157)&lt;&gt;1),"Ошибка: проверьте пару","OK")))</x:f>
      </x:c>
    </x:row>
    <x:row r="158" ht="21" customHeight="1">
      <x:c r="A158" s="8"/>
      <x:c r="B158" s="9"/>
      <x:c r="C158" s="8"/>
      <x:c r="D158" s="8"/>
      <x:c r="E158" s="8"/>
      <x:c r="F158" s="10"/>
      <x:c r="G158" s="10"/>
      <x:c r="H158" s="8"/>
      <x:c r="I158" s="27" t="str">
        <x:f>IF(OR(A158="",AND(F158&lt;&gt;"",NOT(ISNUMBER(F158))),AND(G158&lt;&gt;"",NOT(ISNUMBER(G158)))),"",IF(C158="Внутренний перевод",0,F158-G158))</x:f>
      </x:c>
      <x:c r="J158" s="3" t="str">
        <x:f>IF(COUNTA(A158:H158)=0,"",IF(OR(A158="",NOT(ISNUMBER(B158)),C158="",D158="",E158=""),"Ошибка: обязательные поля",IF(COUNTIFS($A$12:$A$211,A158)&gt;1,"Ошибка: повтор ID",IF(AND(C158&lt;&gt;"Операционная",C158&lt;&gt;"Инвестиционная",C158&lt;&gt;"Финансовая",C158&lt;&gt;"Внутренний перевод"),"Ошибка: вид деятельности",IF(OR(AND(F158&lt;&gt;"",NOT(ISNUMBER(F158))),AND(G158&lt;&gt;"",NOT(ISNUMBER(G158))),F158&lt;0,G158&lt;0,AND(F158&gt;0,G158&gt;0),SUM(F158:G158)=0),"Ошибка: одна сумма &gt; 0","OK")))))</x:f>
      </x:c>
      <x:c r="K158" s="29" t="str">
        <x:f>IF(OR(A158="",C158&lt;&gt;"Внутренний перевод",H158=""),"",SUMIFS($F$12:$F$211,$H$12:$H$211,H158,$C$12:$C$211,"Внутренний перевод")-SUMIFS($G$12:$G$211,$H$12:$H$211,H158,$C$12:$C$211,"Внутренний перевод"))</x:f>
      </x:c>
      <x:c r="L158" s="3" t="str">
        <x:f>IF(OR(A158="",C158&lt;&gt;"Внутренний перевод"),"",IF(H158="","Ошибка: нет ID перевода",IF(OR(COUNTIFS($H$12:$H$211,H158,$C$12:$C$211,"Внутренний перевод")&lt;&gt;2,ABS(K158)&gt;0.01,COUNTIFS($H$12:$H$211,H158,$B$12:$B$211,B158)&lt;&gt;2,COUNTIFS($H$12:$H$211,H158,$E$12:$E$211,E158)&lt;&gt;1),"Ошибка: проверьте пару","OK")))</x:f>
      </x:c>
    </x:row>
    <x:row r="159" ht="21" customHeight="1">
      <x:c r="A159" s="8"/>
      <x:c r="B159" s="9"/>
      <x:c r="C159" s="8"/>
      <x:c r="D159" s="8"/>
      <x:c r="E159" s="8"/>
      <x:c r="F159" s="10"/>
      <x:c r="G159" s="10"/>
      <x:c r="H159" s="8"/>
      <x:c r="I159" s="27" t="str">
        <x:f>IF(OR(A159="",AND(F159&lt;&gt;"",NOT(ISNUMBER(F159))),AND(G159&lt;&gt;"",NOT(ISNUMBER(G159)))),"",IF(C159="Внутренний перевод",0,F159-G159))</x:f>
      </x:c>
      <x:c r="J159" s="3" t="str">
        <x:f>IF(COUNTA(A159:H159)=0,"",IF(OR(A159="",NOT(ISNUMBER(B159)),C159="",D159="",E159=""),"Ошибка: обязательные поля",IF(COUNTIFS($A$12:$A$211,A159)&gt;1,"Ошибка: повтор ID",IF(AND(C159&lt;&gt;"Операционная",C159&lt;&gt;"Инвестиционная",C159&lt;&gt;"Финансовая",C159&lt;&gt;"Внутренний перевод"),"Ошибка: вид деятельности",IF(OR(AND(F159&lt;&gt;"",NOT(ISNUMBER(F159))),AND(G159&lt;&gt;"",NOT(ISNUMBER(G159))),F159&lt;0,G159&lt;0,AND(F159&gt;0,G159&gt;0),SUM(F159:G159)=0),"Ошибка: одна сумма &gt; 0","OK")))))</x:f>
      </x:c>
      <x:c r="K159" s="29" t="str">
        <x:f>IF(OR(A159="",C159&lt;&gt;"Внутренний перевод",H159=""),"",SUMIFS($F$12:$F$211,$H$12:$H$211,H159,$C$12:$C$211,"Внутренний перевод")-SUMIFS($G$12:$G$211,$H$12:$H$211,H159,$C$12:$C$211,"Внутренний перевод"))</x:f>
      </x:c>
      <x:c r="L159" s="3" t="str">
        <x:f>IF(OR(A159="",C159&lt;&gt;"Внутренний перевод"),"",IF(H159="","Ошибка: нет ID перевода",IF(OR(COUNTIFS($H$12:$H$211,H159,$C$12:$C$211,"Внутренний перевод")&lt;&gt;2,ABS(K159)&gt;0.01,COUNTIFS($H$12:$H$211,H159,$B$12:$B$211,B159)&lt;&gt;2,COUNTIFS($H$12:$H$211,H159,$E$12:$E$211,E159)&lt;&gt;1),"Ошибка: проверьте пару","OK")))</x:f>
      </x:c>
    </x:row>
    <x:row r="160" ht="21" customHeight="1">
      <x:c r="A160" s="8"/>
      <x:c r="B160" s="9"/>
      <x:c r="C160" s="8"/>
      <x:c r="D160" s="8"/>
      <x:c r="E160" s="8"/>
      <x:c r="F160" s="10"/>
      <x:c r="G160" s="10"/>
      <x:c r="H160" s="8"/>
      <x:c r="I160" s="27" t="str">
        <x:f>IF(OR(A160="",AND(F160&lt;&gt;"",NOT(ISNUMBER(F160))),AND(G160&lt;&gt;"",NOT(ISNUMBER(G160)))),"",IF(C160="Внутренний перевод",0,F160-G160))</x:f>
      </x:c>
      <x:c r="J160" s="3" t="str">
        <x:f>IF(COUNTA(A160:H160)=0,"",IF(OR(A160="",NOT(ISNUMBER(B160)),C160="",D160="",E160=""),"Ошибка: обязательные поля",IF(COUNTIFS($A$12:$A$211,A160)&gt;1,"Ошибка: повтор ID",IF(AND(C160&lt;&gt;"Операционная",C160&lt;&gt;"Инвестиционная",C160&lt;&gt;"Финансовая",C160&lt;&gt;"Внутренний перевод"),"Ошибка: вид деятельности",IF(OR(AND(F160&lt;&gt;"",NOT(ISNUMBER(F160))),AND(G160&lt;&gt;"",NOT(ISNUMBER(G160))),F160&lt;0,G160&lt;0,AND(F160&gt;0,G160&gt;0),SUM(F160:G160)=0),"Ошибка: одна сумма &gt; 0","OK")))))</x:f>
      </x:c>
      <x:c r="K160" s="29" t="str">
        <x:f>IF(OR(A160="",C160&lt;&gt;"Внутренний перевод",H160=""),"",SUMIFS($F$12:$F$211,$H$12:$H$211,H160,$C$12:$C$211,"Внутренний перевод")-SUMIFS($G$12:$G$211,$H$12:$H$211,H160,$C$12:$C$211,"Внутренний перевод"))</x:f>
      </x:c>
      <x:c r="L160" s="3" t="str">
        <x:f>IF(OR(A160="",C160&lt;&gt;"Внутренний перевод"),"",IF(H160="","Ошибка: нет ID перевода",IF(OR(COUNTIFS($H$12:$H$211,H160,$C$12:$C$211,"Внутренний перевод")&lt;&gt;2,ABS(K160)&gt;0.01,COUNTIFS($H$12:$H$211,H160,$B$12:$B$211,B160)&lt;&gt;2,COUNTIFS($H$12:$H$211,H160,$E$12:$E$211,E160)&lt;&gt;1),"Ошибка: проверьте пару","OK")))</x:f>
      </x:c>
    </x:row>
    <x:row r="161" ht="21" customHeight="1">
      <x:c r="A161" s="8"/>
      <x:c r="B161" s="9"/>
      <x:c r="C161" s="8"/>
      <x:c r="D161" s="8"/>
      <x:c r="E161" s="8"/>
      <x:c r="F161" s="10"/>
      <x:c r="G161" s="10"/>
      <x:c r="H161" s="8"/>
      <x:c r="I161" s="27" t="str">
        <x:f>IF(OR(A161="",AND(F161&lt;&gt;"",NOT(ISNUMBER(F161))),AND(G161&lt;&gt;"",NOT(ISNUMBER(G161)))),"",IF(C161="Внутренний перевод",0,F161-G161))</x:f>
      </x:c>
      <x:c r="J161" s="3" t="str">
        <x:f>IF(COUNTA(A161:H161)=0,"",IF(OR(A161="",NOT(ISNUMBER(B161)),C161="",D161="",E161=""),"Ошибка: обязательные поля",IF(COUNTIFS($A$12:$A$211,A161)&gt;1,"Ошибка: повтор ID",IF(AND(C161&lt;&gt;"Операционная",C161&lt;&gt;"Инвестиционная",C161&lt;&gt;"Финансовая",C161&lt;&gt;"Внутренний перевод"),"Ошибка: вид деятельности",IF(OR(AND(F161&lt;&gt;"",NOT(ISNUMBER(F161))),AND(G161&lt;&gt;"",NOT(ISNUMBER(G161))),F161&lt;0,G161&lt;0,AND(F161&gt;0,G161&gt;0),SUM(F161:G161)=0),"Ошибка: одна сумма &gt; 0","OK")))))</x:f>
      </x:c>
      <x:c r="K161" s="29" t="str">
        <x:f>IF(OR(A161="",C161&lt;&gt;"Внутренний перевод",H161=""),"",SUMIFS($F$12:$F$211,$H$12:$H$211,H161,$C$12:$C$211,"Внутренний перевод")-SUMIFS($G$12:$G$211,$H$12:$H$211,H161,$C$12:$C$211,"Внутренний перевод"))</x:f>
      </x:c>
      <x:c r="L161" s="3" t="str">
        <x:f>IF(OR(A161="",C161&lt;&gt;"Внутренний перевод"),"",IF(H161="","Ошибка: нет ID перевода",IF(OR(COUNTIFS($H$12:$H$211,H161,$C$12:$C$211,"Внутренний перевод")&lt;&gt;2,ABS(K161)&gt;0.01,COUNTIFS($H$12:$H$211,H161,$B$12:$B$211,B161)&lt;&gt;2,COUNTIFS($H$12:$H$211,H161,$E$12:$E$211,E161)&lt;&gt;1),"Ошибка: проверьте пару","OK")))</x:f>
      </x:c>
    </x:row>
    <x:row r="162" ht="21" customHeight="1">
      <x:c r="A162" s="8"/>
      <x:c r="B162" s="9"/>
      <x:c r="C162" s="8"/>
      <x:c r="D162" s="8"/>
      <x:c r="E162" s="8"/>
      <x:c r="F162" s="10"/>
      <x:c r="G162" s="10"/>
      <x:c r="H162" s="8"/>
      <x:c r="I162" s="27" t="str">
        <x:f>IF(OR(A162="",AND(F162&lt;&gt;"",NOT(ISNUMBER(F162))),AND(G162&lt;&gt;"",NOT(ISNUMBER(G162)))),"",IF(C162="Внутренний перевод",0,F162-G162))</x:f>
      </x:c>
      <x:c r="J162" s="3" t="str">
        <x:f>IF(COUNTA(A162:H162)=0,"",IF(OR(A162="",NOT(ISNUMBER(B162)),C162="",D162="",E162=""),"Ошибка: обязательные поля",IF(COUNTIFS($A$12:$A$211,A162)&gt;1,"Ошибка: повтор ID",IF(AND(C162&lt;&gt;"Операционная",C162&lt;&gt;"Инвестиционная",C162&lt;&gt;"Финансовая",C162&lt;&gt;"Внутренний перевод"),"Ошибка: вид деятельности",IF(OR(AND(F162&lt;&gt;"",NOT(ISNUMBER(F162))),AND(G162&lt;&gt;"",NOT(ISNUMBER(G162))),F162&lt;0,G162&lt;0,AND(F162&gt;0,G162&gt;0),SUM(F162:G162)=0),"Ошибка: одна сумма &gt; 0","OK")))))</x:f>
      </x:c>
      <x:c r="K162" s="29" t="str">
        <x:f>IF(OR(A162="",C162&lt;&gt;"Внутренний перевод",H162=""),"",SUMIFS($F$12:$F$211,$H$12:$H$211,H162,$C$12:$C$211,"Внутренний перевод")-SUMIFS($G$12:$G$211,$H$12:$H$211,H162,$C$12:$C$211,"Внутренний перевод"))</x:f>
      </x:c>
      <x:c r="L162" s="3" t="str">
        <x:f>IF(OR(A162="",C162&lt;&gt;"Внутренний перевод"),"",IF(H162="","Ошибка: нет ID перевода",IF(OR(COUNTIFS($H$12:$H$211,H162,$C$12:$C$211,"Внутренний перевод")&lt;&gt;2,ABS(K162)&gt;0.01,COUNTIFS($H$12:$H$211,H162,$B$12:$B$211,B162)&lt;&gt;2,COUNTIFS($H$12:$H$211,H162,$E$12:$E$211,E162)&lt;&gt;1),"Ошибка: проверьте пару","OK")))</x:f>
      </x:c>
    </x:row>
    <x:row r="163" ht="21" customHeight="1">
      <x:c r="A163" s="8"/>
      <x:c r="B163" s="9"/>
      <x:c r="C163" s="8"/>
      <x:c r="D163" s="8"/>
      <x:c r="E163" s="8"/>
      <x:c r="F163" s="10"/>
      <x:c r="G163" s="10"/>
      <x:c r="H163" s="8"/>
      <x:c r="I163" s="27" t="str">
        <x:f>IF(OR(A163="",AND(F163&lt;&gt;"",NOT(ISNUMBER(F163))),AND(G163&lt;&gt;"",NOT(ISNUMBER(G163)))),"",IF(C163="Внутренний перевод",0,F163-G163))</x:f>
      </x:c>
      <x:c r="J163" s="3" t="str">
        <x:f>IF(COUNTA(A163:H163)=0,"",IF(OR(A163="",NOT(ISNUMBER(B163)),C163="",D163="",E163=""),"Ошибка: обязательные поля",IF(COUNTIFS($A$12:$A$211,A163)&gt;1,"Ошибка: повтор ID",IF(AND(C163&lt;&gt;"Операционная",C163&lt;&gt;"Инвестиционная",C163&lt;&gt;"Финансовая",C163&lt;&gt;"Внутренний перевод"),"Ошибка: вид деятельности",IF(OR(AND(F163&lt;&gt;"",NOT(ISNUMBER(F163))),AND(G163&lt;&gt;"",NOT(ISNUMBER(G163))),F163&lt;0,G163&lt;0,AND(F163&gt;0,G163&gt;0),SUM(F163:G163)=0),"Ошибка: одна сумма &gt; 0","OK")))))</x:f>
      </x:c>
      <x:c r="K163" s="29" t="str">
        <x:f>IF(OR(A163="",C163&lt;&gt;"Внутренний перевод",H163=""),"",SUMIFS($F$12:$F$211,$H$12:$H$211,H163,$C$12:$C$211,"Внутренний перевод")-SUMIFS($G$12:$G$211,$H$12:$H$211,H163,$C$12:$C$211,"Внутренний перевод"))</x:f>
      </x:c>
      <x:c r="L163" s="3" t="str">
        <x:f>IF(OR(A163="",C163&lt;&gt;"Внутренний перевод"),"",IF(H163="","Ошибка: нет ID перевода",IF(OR(COUNTIFS($H$12:$H$211,H163,$C$12:$C$211,"Внутренний перевод")&lt;&gt;2,ABS(K163)&gt;0.01,COUNTIFS($H$12:$H$211,H163,$B$12:$B$211,B163)&lt;&gt;2,COUNTIFS($H$12:$H$211,H163,$E$12:$E$211,E163)&lt;&gt;1),"Ошибка: проверьте пару","OK")))</x:f>
      </x:c>
    </x:row>
    <x:row r="164" ht="21" customHeight="1">
      <x:c r="A164" s="8"/>
      <x:c r="B164" s="9"/>
      <x:c r="C164" s="8"/>
      <x:c r="D164" s="8"/>
      <x:c r="E164" s="8"/>
      <x:c r="F164" s="10"/>
      <x:c r="G164" s="10"/>
      <x:c r="H164" s="8"/>
      <x:c r="I164" s="27" t="str">
        <x:f>IF(OR(A164="",AND(F164&lt;&gt;"",NOT(ISNUMBER(F164))),AND(G164&lt;&gt;"",NOT(ISNUMBER(G164)))),"",IF(C164="Внутренний перевод",0,F164-G164))</x:f>
      </x:c>
      <x:c r="J164" s="3" t="str">
        <x:f>IF(COUNTA(A164:H164)=0,"",IF(OR(A164="",NOT(ISNUMBER(B164)),C164="",D164="",E164=""),"Ошибка: обязательные поля",IF(COUNTIFS($A$12:$A$211,A164)&gt;1,"Ошибка: повтор ID",IF(AND(C164&lt;&gt;"Операционная",C164&lt;&gt;"Инвестиционная",C164&lt;&gt;"Финансовая",C164&lt;&gt;"Внутренний перевод"),"Ошибка: вид деятельности",IF(OR(AND(F164&lt;&gt;"",NOT(ISNUMBER(F164))),AND(G164&lt;&gt;"",NOT(ISNUMBER(G164))),F164&lt;0,G164&lt;0,AND(F164&gt;0,G164&gt;0),SUM(F164:G164)=0),"Ошибка: одна сумма &gt; 0","OK")))))</x:f>
      </x:c>
      <x:c r="K164" s="29" t="str">
        <x:f>IF(OR(A164="",C164&lt;&gt;"Внутренний перевод",H164=""),"",SUMIFS($F$12:$F$211,$H$12:$H$211,H164,$C$12:$C$211,"Внутренний перевод")-SUMIFS($G$12:$G$211,$H$12:$H$211,H164,$C$12:$C$211,"Внутренний перевод"))</x:f>
      </x:c>
      <x:c r="L164" s="3" t="str">
        <x:f>IF(OR(A164="",C164&lt;&gt;"Внутренний перевод"),"",IF(H164="","Ошибка: нет ID перевода",IF(OR(COUNTIFS($H$12:$H$211,H164,$C$12:$C$211,"Внутренний перевод")&lt;&gt;2,ABS(K164)&gt;0.01,COUNTIFS($H$12:$H$211,H164,$B$12:$B$211,B164)&lt;&gt;2,COUNTIFS($H$12:$H$211,H164,$E$12:$E$211,E164)&lt;&gt;1),"Ошибка: проверьте пару","OK")))</x:f>
      </x:c>
    </x:row>
    <x:row r="165" ht="21" customHeight="1">
      <x:c r="A165" s="8"/>
      <x:c r="B165" s="9"/>
      <x:c r="C165" s="8"/>
      <x:c r="D165" s="8"/>
      <x:c r="E165" s="8"/>
      <x:c r="F165" s="10"/>
      <x:c r="G165" s="10"/>
      <x:c r="H165" s="8"/>
      <x:c r="I165" s="27" t="str">
        <x:f>IF(OR(A165="",AND(F165&lt;&gt;"",NOT(ISNUMBER(F165))),AND(G165&lt;&gt;"",NOT(ISNUMBER(G165)))),"",IF(C165="Внутренний перевод",0,F165-G165))</x:f>
      </x:c>
      <x:c r="J165" s="3" t="str">
        <x:f>IF(COUNTA(A165:H165)=0,"",IF(OR(A165="",NOT(ISNUMBER(B165)),C165="",D165="",E165=""),"Ошибка: обязательные поля",IF(COUNTIFS($A$12:$A$211,A165)&gt;1,"Ошибка: повтор ID",IF(AND(C165&lt;&gt;"Операционная",C165&lt;&gt;"Инвестиционная",C165&lt;&gt;"Финансовая",C165&lt;&gt;"Внутренний перевод"),"Ошибка: вид деятельности",IF(OR(AND(F165&lt;&gt;"",NOT(ISNUMBER(F165))),AND(G165&lt;&gt;"",NOT(ISNUMBER(G165))),F165&lt;0,G165&lt;0,AND(F165&gt;0,G165&gt;0),SUM(F165:G165)=0),"Ошибка: одна сумма &gt; 0","OK")))))</x:f>
      </x:c>
      <x:c r="K165" s="29" t="str">
        <x:f>IF(OR(A165="",C165&lt;&gt;"Внутренний перевод",H165=""),"",SUMIFS($F$12:$F$211,$H$12:$H$211,H165,$C$12:$C$211,"Внутренний перевод")-SUMIFS($G$12:$G$211,$H$12:$H$211,H165,$C$12:$C$211,"Внутренний перевод"))</x:f>
      </x:c>
      <x:c r="L165" s="3" t="str">
        <x:f>IF(OR(A165="",C165&lt;&gt;"Внутренний перевод"),"",IF(H165="","Ошибка: нет ID перевода",IF(OR(COUNTIFS($H$12:$H$211,H165,$C$12:$C$211,"Внутренний перевод")&lt;&gt;2,ABS(K165)&gt;0.01,COUNTIFS($H$12:$H$211,H165,$B$12:$B$211,B165)&lt;&gt;2,COUNTIFS($H$12:$H$211,H165,$E$12:$E$211,E165)&lt;&gt;1),"Ошибка: проверьте пару","OK")))</x:f>
      </x:c>
    </x:row>
    <x:row r="166" ht="21" customHeight="1">
      <x:c r="A166" s="8"/>
      <x:c r="B166" s="9"/>
      <x:c r="C166" s="8"/>
      <x:c r="D166" s="8"/>
      <x:c r="E166" s="8"/>
      <x:c r="F166" s="10"/>
      <x:c r="G166" s="10"/>
      <x:c r="H166" s="8"/>
      <x:c r="I166" s="27" t="str">
        <x:f>IF(OR(A166="",AND(F166&lt;&gt;"",NOT(ISNUMBER(F166))),AND(G166&lt;&gt;"",NOT(ISNUMBER(G166)))),"",IF(C166="Внутренний перевод",0,F166-G166))</x:f>
      </x:c>
      <x:c r="J166" s="3" t="str">
        <x:f>IF(COUNTA(A166:H166)=0,"",IF(OR(A166="",NOT(ISNUMBER(B166)),C166="",D166="",E166=""),"Ошибка: обязательные поля",IF(COUNTIFS($A$12:$A$211,A166)&gt;1,"Ошибка: повтор ID",IF(AND(C166&lt;&gt;"Операционная",C166&lt;&gt;"Инвестиционная",C166&lt;&gt;"Финансовая",C166&lt;&gt;"Внутренний перевод"),"Ошибка: вид деятельности",IF(OR(AND(F166&lt;&gt;"",NOT(ISNUMBER(F166))),AND(G166&lt;&gt;"",NOT(ISNUMBER(G166))),F166&lt;0,G166&lt;0,AND(F166&gt;0,G166&gt;0),SUM(F166:G166)=0),"Ошибка: одна сумма &gt; 0","OK")))))</x:f>
      </x:c>
      <x:c r="K166" s="29" t="str">
        <x:f>IF(OR(A166="",C166&lt;&gt;"Внутренний перевод",H166=""),"",SUMIFS($F$12:$F$211,$H$12:$H$211,H166,$C$12:$C$211,"Внутренний перевод")-SUMIFS($G$12:$G$211,$H$12:$H$211,H166,$C$12:$C$211,"Внутренний перевод"))</x:f>
      </x:c>
      <x:c r="L166" s="3" t="str">
        <x:f>IF(OR(A166="",C166&lt;&gt;"Внутренний перевод"),"",IF(H166="","Ошибка: нет ID перевода",IF(OR(COUNTIFS($H$12:$H$211,H166,$C$12:$C$211,"Внутренний перевод")&lt;&gt;2,ABS(K166)&gt;0.01,COUNTIFS($H$12:$H$211,H166,$B$12:$B$211,B166)&lt;&gt;2,COUNTIFS($H$12:$H$211,H166,$E$12:$E$211,E166)&lt;&gt;1),"Ошибка: проверьте пару","OK")))</x:f>
      </x:c>
    </x:row>
    <x:row r="167" ht="21" customHeight="1">
      <x:c r="A167" s="8"/>
      <x:c r="B167" s="9"/>
      <x:c r="C167" s="8"/>
      <x:c r="D167" s="8"/>
      <x:c r="E167" s="8"/>
      <x:c r="F167" s="10"/>
      <x:c r="G167" s="10"/>
      <x:c r="H167" s="8"/>
      <x:c r="I167" s="27" t="str">
        <x:f>IF(OR(A167="",AND(F167&lt;&gt;"",NOT(ISNUMBER(F167))),AND(G167&lt;&gt;"",NOT(ISNUMBER(G167)))),"",IF(C167="Внутренний перевод",0,F167-G167))</x:f>
      </x:c>
      <x:c r="J167" s="3" t="str">
        <x:f>IF(COUNTA(A167:H167)=0,"",IF(OR(A167="",NOT(ISNUMBER(B167)),C167="",D167="",E167=""),"Ошибка: обязательные поля",IF(COUNTIFS($A$12:$A$211,A167)&gt;1,"Ошибка: повтор ID",IF(AND(C167&lt;&gt;"Операционная",C167&lt;&gt;"Инвестиционная",C167&lt;&gt;"Финансовая",C167&lt;&gt;"Внутренний перевод"),"Ошибка: вид деятельности",IF(OR(AND(F167&lt;&gt;"",NOT(ISNUMBER(F167))),AND(G167&lt;&gt;"",NOT(ISNUMBER(G167))),F167&lt;0,G167&lt;0,AND(F167&gt;0,G167&gt;0),SUM(F167:G167)=0),"Ошибка: одна сумма &gt; 0","OK")))))</x:f>
      </x:c>
      <x:c r="K167" s="29" t="str">
        <x:f>IF(OR(A167="",C167&lt;&gt;"Внутренний перевод",H167=""),"",SUMIFS($F$12:$F$211,$H$12:$H$211,H167,$C$12:$C$211,"Внутренний перевод")-SUMIFS($G$12:$G$211,$H$12:$H$211,H167,$C$12:$C$211,"Внутренний перевод"))</x:f>
      </x:c>
      <x:c r="L167" s="3" t="str">
        <x:f>IF(OR(A167="",C167&lt;&gt;"Внутренний перевод"),"",IF(H167="","Ошибка: нет ID перевода",IF(OR(COUNTIFS($H$12:$H$211,H167,$C$12:$C$211,"Внутренний перевод")&lt;&gt;2,ABS(K167)&gt;0.01,COUNTIFS($H$12:$H$211,H167,$B$12:$B$211,B167)&lt;&gt;2,COUNTIFS($H$12:$H$211,H167,$E$12:$E$211,E167)&lt;&gt;1),"Ошибка: проверьте пару","OK")))</x:f>
      </x:c>
    </x:row>
    <x:row r="168" ht="21" customHeight="1">
      <x:c r="A168" s="8"/>
      <x:c r="B168" s="9"/>
      <x:c r="C168" s="8"/>
      <x:c r="D168" s="8"/>
      <x:c r="E168" s="8"/>
      <x:c r="F168" s="10"/>
      <x:c r="G168" s="10"/>
      <x:c r="H168" s="8"/>
      <x:c r="I168" s="27" t="str">
        <x:f>IF(OR(A168="",AND(F168&lt;&gt;"",NOT(ISNUMBER(F168))),AND(G168&lt;&gt;"",NOT(ISNUMBER(G168)))),"",IF(C168="Внутренний перевод",0,F168-G168))</x:f>
      </x:c>
      <x:c r="J168" s="3" t="str">
        <x:f>IF(COUNTA(A168:H168)=0,"",IF(OR(A168="",NOT(ISNUMBER(B168)),C168="",D168="",E168=""),"Ошибка: обязательные поля",IF(COUNTIFS($A$12:$A$211,A168)&gt;1,"Ошибка: повтор ID",IF(AND(C168&lt;&gt;"Операционная",C168&lt;&gt;"Инвестиционная",C168&lt;&gt;"Финансовая",C168&lt;&gt;"Внутренний перевод"),"Ошибка: вид деятельности",IF(OR(AND(F168&lt;&gt;"",NOT(ISNUMBER(F168))),AND(G168&lt;&gt;"",NOT(ISNUMBER(G168))),F168&lt;0,G168&lt;0,AND(F168&gt;0,G168&gt;0),SUM(F168:G168)=0),"Ошибка: одна сумма &gt; 0","OK")))))</x:f>
      </x:c>
      <x:c r="K168" s="29" t="str">
        <x:f>IF(OR(A168="",C168&lt;&gt;"Внутренний перевод",H168=""),"",SUMIFS($F$12:$F$211,$H$12:$H$211,H168,$C$12:$C$211,"Внутренний перевод")-SUMIFS($G$12:$G$211,$H$12:$H$211,H168,$C$12:$C$211,"Внутренний перевод"))</x:f>
      </x:c>
      <x:c r="L168" s="3" t="str">
        <x:f>IF(OR(A168="",C168&lt;&gt;"Внутренний перевод"),"",IF(H168="","Ошибка: нет ID перевода",IF(OR(COUNTIFS($H$12:$H$211,H168,$C$12:$C$211,"Внутренний перевод")&lt;&gt;2,ABS(K168)&gt;0.01,COUNTIFS($H$12:$H$211,H168,$B$12:$B$211,B168)&lt;&gt;2,COUNTIFS($H$12:$H$211,H168,$E$12:$E$211,E168)&lt;&gt;1),"Ошибка: проверьте пару","OK")))</x:f>
      </x:c>
    </x:row>
    <x:row r="169" ht="21" customHeight="1">
      <x:c r="A169" s="8"/>
      <x:c r="B169" s="9"/>
      <x:c r="C169" s="8"/>
      <x:c r="D169" s="8"/>
      <x:c r="E169" s="8"/>
      <x:c r="F169" s="10"/>
      <x:c r="G169" s="10"/>
      <x:c r="H169" s="8"/>
      <x:c r="I169" s="27" t="str">
        <x:f>IF(OR(A169="",AND(F169&lt;&gt;"",NOT(ISNUMBER(F169))),AND(G169&lt;&gt;"",NOT(ISNUMBER(G169)))),"",IF(C169="Внутренний перевод",0,F169-G169))</x:f>
      </x:c>
      <x:c r="J169" s="3" t="str">
        <x:f>IF(COUNTA(A169:H169)=0,"",IF(OR(A169="",NOT(ISNUMBER(B169)),C169="",D169="",E169=""),"Ошибка: обязательные поля",IF(COUNTIFS($A$12:$A$211,A169)&gt;1,"Ошибка: повтор ID",IF(AND(C169&lt;&gt;"Операционная",C169&lt;&gt;"Инвестиционная",C169&lt;&gt;"Финансовая",C169&lt;&gt;"Внутренний перевод"),"Ошибка: вид деятельности",IF(OR(AND(F169&lt;&gt;"",NOT(ISNUMBER(F169))),AND(G169&lt;&gt;"",NOT(ISNUMBER(G169))),F169&lt;0,G169&lt;0,AND(F169&gt;0,G169&gt;0),SUM(F169:G169)=0),"Ошибка: одна сумма &gt; 0","OK")))))</x:f>
      </x:c>
      <x:c r="K169" s="29" t="str">
        <x:f>IF(OR(A169="",C169&lt;&gt;"Внутренний перевод",H169=""),"",SUMIFS($F$12:$F$211,$H$12:$H$211,H169,$C$12:$C$211,"Внутренний перевод")-SUMIFS($G$12:$G$211,$H$12:$H$211,H169,$C$12:$C$211,"Внутренний перевод"))</x:f>
      </x:c>
      <x:c r="L169" s="3" t="str">
        <x:f>IF(OR(A169="",C169&lt;&gt;"Внутренний перевод"),"",IF(H169="","Ошибка: нет ID перевода",IF(OR(COUNTIFS($H$12:$H$211,H169,$C$12:$C$211,"Внутренний перевод")&lt;&gt;2,ABS(K169)&gt;0.01,COUNTIFS($H$12:$H$211,H169,$B$12:$B$211,B169)&lt;&gt;2,COUNTIFS($H$12:$H$211,H169,$E$12:$E$211,E169)&lt;&gt;1),"Ошибка: проверьте пару","OK")))</x:f>
      </x:c>
    </x:row>
    <x:row r="170" ht="21" customHeight="1">
      <x:c r="A170" s="8"/>
      <x:c r="B170" s="9"/>
      <x:c r="C170" s="8"/>
      <x:c r="D170" s="8"/>
      <x:c r="E170" s="8"/>
      <x:c r="F170" s="10"/>
      <x:c r="G170" s="10"/>
      <x:c r="H170" s="8"/>
      <x:c r="I170" s="27" t="str">
        <x:f>IF(OR(A170="",AND(F170&lt;&gt;"",NOT(ISNUMBER(F170))),AND(G170&lt;&gt;"",NOT(ISNUMBER(G170)))),"",IF(C170="Внутренний перевод",0,F170-G170))</x:f>
      </x:c>
      <x:c r="J170" s="3" t="str">
        <x:f>IF(COUNTA(A170:H170)=0,"",IF(OR(A170="",NOT(ISNUMBER(B170)),C170="",D170="",E170=""),"Ошибка: обязательные поля",IF(COUNTIFS($A$12:$A$211,A170)&gt;1,"Ошибка: повтор ID",IF(AND(C170&lt;&gt;"Операционная",C170&lt;&gt;"Инвестиционная",C170&lt;&gt;"Финансовая",C170&lt;&gt;"Внутренний перевод"),"Ошибка: вид деятельности",IF(OR(AND(F170&lt;&gt;"",NOT(ISNUMBER(F170))),AND(G170&lt;&gt;"",NOT(ISNUMBER(G170))),F170&lt;0,G170&lt;0,AND(F170&gt;0,G170&gt;0),SUM(F170:G170)=0),"Ошибка: одна сумма &gt; 0","OK")))))</x:f>
      </x:c>
      <x:c r="K170" s="29" t="str">
        <x:f>IF(OR(A170="",C170&lt;&gt;"Внутренний перевод",H170=""),"",SUMIFS($F$12:$F$211,$H$12:$H$211,H170,$C$12:$C$211,"Внутренний перевод")-SUMIFS($G$12:$G$211,$H$12:$H$211,H170,$C$12:$C$211,"Внутренний перевод"))</x:f>
      </x:c>
      <x:c r="L170" s="3" t="str">
        <x:f>IF(OR(A170="",C170&lt;&gt;"Внутренний перевод"),"",IF(H170="","Ошибка: нет ID перевода",IF(OR(COUNTIFS($H$12:$H$211,H170,$C$12:$C$211,"Внутренний перевод")&lt;&gt;2,ABS(K170)&gt;0.01,COUNTIFS($H$12:$H$211,H170,$B$12:$B$211,B170)&lt;&gt;2,COUNTIFS($H$12:$H$211,H170,$E$12:$E$211,E170)&lt;&gt;1),"Ошибка: проверьте пару","OK")))</x:f>
      </x:c>
    </x:row>
    <x:row r="171" ht="21" customHeight="1">
      <x:c r="A171" s="8"/>
      <x:c r="B171" s="9"/>
      <x:c r="C171" s="8"/>
      <x:c r="D171" s="8"/>
      <x:c r="E171" s="8"/>
      <x:c r="F171" s="10"/>
      <x:c r="G171" s="10"/>
      <x:c r="H171" s="8"/>
      <x:c r="I171" s="27" t="str">
        <x:f>IF(OR(A171="",AND(F171&lt;&gt;"",NOT(ISNUMBER(F171))),AND(G171&lt;&gt;"",NOT(ISNUMBER(G171)))),"",IF(C171="Внутренний перевод",0,F171-G171))</x:f>
      </x:c>
      <x:c r="J171" s="3" t="str">
        <x:f>IF(COUNTA(A171:H171)=0,"",IF(OR(A171="",NOT(ISNUMBER(B171)),C171="",D171="",E171=""),"Ошибка: обязательные поля",IF(COUNTIFS($A$12:$A$211,A171)&gt;1,"Ошибка: повтор ID",IF(AND(C171&lt;&gt;"Операционная",C171&lt;&gt;"Инвестиционная",C171&lt;&gt;"Финансовая",C171&lt;&gt;"Внутренний перевод"),"Ошибка: вид деятельности",IF(OR(AND(F171&lt;&gt;"",NOT(ISNUMBER(F171))),AND(G171&lt;&gt;"",NOT(ISNUMBER(G171))),F171&lt;0,G171&lt;0,AND(F171&gt;0,G171&gt;0),SUM(F171:G171)=0),"Ошибка: одна сумма &gt; 0","OK")))))</x:f>
      </x:c>
      <x:c r="K171" s="29" t="str">
        <x:f>IF(OR(A171="",C171&lt;&gt;"Внутренний перевод",H171=""),"",SUMIFS($F$12:$F$211,$H$12:$H$211,H171,$C$12:$C$211,"Внутренний перевод")-SUMIFS($G$12:$G$211,$H$12:$H$211,H171,$C$12:$C$211,"Внутренний перевод"))</x:f>
      </x:c>
      <x:c r="L171" s="3" t="str">
        <x:f>IF(OR(A171="",C171&lt;&gt;"Внутренний перевод"),"",IF(H171="","Ошибка: нет ID перевода",IF(OR(COUNTIFS($H$12:$H$211,H171,$C$12:$C$211,"Внутренний перевод")&lt;&gt;2,ABS(K171)&gt;0.01,COUNTIFS($H$12:$H$211,H171,$B$12:$B$211,B171)&lt;&gt;2,COUNTIFS($H$12:$H$211,H171,$E$12:$E$211,E171)&lt;&gt;1),"Ошибка: проверьте пару","OK")))</x:f>
      </x:c>
    </x:row>
    <x:row r="172" ht="21" customHeight="1">
      <x:c r="A172" s="8"/>
      <x:c r="B172" s="9"/>
      <x:c r="C172" s="8"/>
      <x:c r="D172" s="8"/>
      <x:c r="E172" s="8"/>
      <x:c r="F172" s="10"/>
      <x:c r="G172" s="10"/>
      <x:c r="H172" s="8"/>
      <x:c r="I172" s="27" t="str">
        <x:f>IF(OR(A172="",AND(F172&lt;&gt;"",NOT(ISNUMBER(F172))),AND(G172&lt;&gt;"",NOT(ISNUMBER(G172)))),"",IF(C172="Внутренний перевод",0,F172-G172))</x:f>
      </x:c>
      <x:c r="J172" s="3" t="str">
        <x:f>IF(COUNTA(A172:H172)=0,"",IF(OR(A172="",NOT(ISNUMBER(B172)),C172="",D172="",E172=""),"Ошибка: обязательные поля",IF(COUNTIFS($A$12:$A$211,A172)&gt;1,"Ошибка: повтор ID",IF(AND(C172&lt;&gt;"Операционная",C172&lt;&gt;"Инвестиционная",C172&lt;&gt;"Финансовая",C172&lt;&gt;"Внутренний перевод"),"Ошибка: вид деятельности",IF(OR(AND(F172&lt;&gt;"",NOT(ISNUMBER(F172))),AND(G172&lt;&gt;"",NOT(ISNUMBER(G172))),F172&lt;0,G172&lt;0,AND(F172&gt;0,G172&gt;0),SUM(F172:G172)=0),"Ошибка: одна сумма &gt; 0","OK")))))</x:f>
      </x:c>
      <x:c r="K172" s="29" t="str">
        <x:f>IF(OR(A172="",C172&lt;&gt;"Внутренний перевод",H172=""),"",SUMIFS($F$12:$F$211,$H$12:$H$211,H172,$C$12:$C$211,"Внутренний перевод")-SUMIFS($G$12:$G$211,$H$12:$H$211,H172,$C$12:$C$211,"Внутренний перевод"))</x:f>
      </x:c>
      <x:c r="L172" s="3" t="str">
        <x:f>IF(OR(A172="",C172&lt;&gt;"Внутренний перевод"),"",IF(H172="","Ошибка: нет ID перевода",IF(OR(COUNTIFS($H$12:$H$211,H172,$C$12:$C$211,"Внутренний перевод")&lt;&gt;2,ABS(K172)&gt;0.01,COUNTIFS($H$12:$H$211,H172,$B$12:$B$211,B172)&lt;&gt;2,COUNTIFS($H$12:$H$211,H172,$E$12:$E$211,E172)&lt;&gt;1),"Ошибка: проверьте пару","OK")))</x:f>
      </x:c>
    </x:row>
    <x:row r="173" ht="21" customHeight="1">
      <x:c r="A173" s="8"/>
      <x:c r="B173" s="9"/>
      <x:c r="C173" s="8"/>
      <x:c r="D173" s="8"/>
      <x:c r="E173" s="8"/>
      <x:c r="F173" s="10"/>
      <x:c r="G173" s="10"/>
      <x:c r="H173" s="8"/>
      <x:c r="I173" s="27" t="str">
        <x:f>IF(OR(A173="",AND(F173&lt;&gt;"",NOT(ISNUMBER(F173))),AND(G173&lt;&gt;"",NOT(ISNUMBER(G173)))),"",IF(C173="Внутренний перевод",0,F173-G173))</x:f>
      </x:c>
      <x:c r="J173" s="3" t="str">
        <x:f>IF(COUNTA(A173:H173)=0,"",IF(OR(A173="",NOT(ISNUMBER(B173)),C173="",D173="",E173=""),"Ошибка: обязательные поля",IF(COUNTIFS($A$12:$A$211,A173)&gt;1,"Ошибка: повтор ID",IF(AND(C173&lt;&gt;"Операционная",C173&lt;&gt;"Инвестиционная",C173&lt;&gt;"Финансовая",C173&lt;&gt;"Внутренний перевод"),"Ошибка: вид деятельности",IF(OR(AND(F173&lt;&gt;"",NOT(ISNUMBER(F173))),AND(G173&lt;&gt;"",NOT(ISNUMBER(G173))),F173&lt;0,G173&lt;0,AND(F173&gt;0,G173&gt;0),SUM(F173:G173)=0),"Ошибка: одна сумма &gt; 0","OK")))))</x:f>
      </x:c>
      <x:c r="K173" s="29" t="str">
        <x:f>IF(OR(A173="",C173&lt;&gt;"Внутренний перевод",H173=""),"",SUMIFS($F$12:$F$211,$H$12:$H$211,H173,$C$12:$C$211,"Внутренний перевод")-SUMIFS($G$12:$G$211,$H$12:$H$211,H173,$C$12:$C$211,"Внутренний перевод"))</x:f>
      </x:c>
      <x:c r="L173" s="3" t="str">
        <x:f>IF(OR(A173="",C173&lt;&gt;"Внутренний перевод"),"",IF(H173="","Ошибка: нет ID перевода",IF(OR(COUNTIFS($H$12:$H$211,H173,$C$12:$C$211,"Внутренний перевод")&lt;&gt;2,ABS(K173)&gt;0.01,COUNTIFS($H$12:$H$211,H173,$B$12:$B$211,B173)&lt;&gt;2,COUNTIFS($H$12:$H$211,H173,$E$12:$E$211,E173)&lt;&gt;1),"Ошибка: проверьте пару","OK")))</x:f>
      </x:c>
    </x:row>
    <x:row r="174" ht="21" customHeight="1">
      <x:c r="A174" s="8"/>
      <x:c r="B174" s="9"/>
      <x:c r="C174" s="8"/>
      <x:c r="D174" s="8"/>
      <x:c r="E174" s="8"/>
      <x:c r="F174" s="10"/>
      <x:c r="G174" s="10"/>
      <x:c r="H174" s="8"/>
      <x:c r="I174" s="27" t="str">
        <x:f>IF(OR(A174="",AND(F174&lt;&gt;"",NOT(ISNUMBER(F174))),AND(G174&lt;&gt;"",NOT(ISNUMBER(G174)))),"",IF(C174="Внутренний перевод",0,F174-G174))</x:f>
      </x:c>
      <x:c r="J174" s="3" t="str">
        <x:f>IF(COUNTA(A174:H174)=0,"",IF(OR(A174="",NOT(ISNUMBER(B174)),C174="",D174="",E174=""),"Ошибка: обязательные поля",IF(COUNTIFS($A$12:$A$211,A174)&gt;1,"Ошибка: повтор ID",IF(AND(C174&lt;&gt;"Операционная",C174&lt;&gt;"Инвестиционная",C174&lt;&gt;"Финансовая",C174&lt;&gt;"Внутренний перевод"),"Ошибка: вид деятельности",IF(OR(AND(F174&lt;&gt;"",NOT(ISNUMBER(F174))),AND(G174&lt;&gt;"",NOT(ISNUMBER(G174))),F174&lt;0,G174&lt;0,AND(F174&gt;0,G174&gt;0),SUM(F174:G174)=0),"Ошибка: одна сумма &gt; 0","OK")))))</x:f>
      </x:c>
      <x:c r="K174" s="29" t="str">
        <x:f>IF(OR(A174="",C174&lt;&gt;"Внутренний перевод",H174=""),"",SUMIFS($F$12:$F$211,$H$12:$H$211,H174,$C$12:$C$211,"Внутренний перевод")-SUMIFS($G$12:$G$211,$H$12:$H$211,H174,$C$12:$C$211,"Внутренний перевод"))</x:f>
      </x:c>
      <x:c r="L174" s="3" t="str">
        <x:f>IF(OR(A174="",C174&lt;&gt;"Внутренний перевод"),"",IF(H174="","Ошибка: нет ID перевода",IF(OR(COUNTIFS($H$12:$H$211,H174,$C$12:$C$211,"Внутренний перевод")&lt;&gt;2,ABS(K174)&gt;0.01,COUNTIFS($H$12:$H$211,H174,$B$12:$B$211,B174)&lt;&gt;2,COUNTIFS($H$12:$H$211,H174,$E$12:$E$211,E174)&lt;&gt;1),"Ошибка: проверьте пару","OK")))</x:f>
      </x:c>
    </x:row>
    <x:row r="175" ht="21" customHeight="1">
      <x:c r="A175" s="8"/>
      <x:c r="B175" s="9"/>
      <x:c r="C175" s="8"/>
      <x:c r="D175" s="8"/>
      <x:c r="E175" s="8"/>
      <x:c r="F175" s="10"/>
      <x:c r="G175" s="10"/>
      <x:c r="H175" s="8"/>
      <x:c r="I175" s="27" t="str">
        <x:f>IF(OR(A175="",AND(F175&lt;&gt;"",NOT(ISNUMBER(F175))),AND(G175&lt;&gt;"",NOT(ISNUMBER(G175)))),"",IF(C175="Внутренний перевод",0,F175-G175))</x:f>
      </x:c>
      <x:c r="J175" s="3" t="str">
        <x:f>IF(COUNTA(A175:H175)=0,"",IF(OR(A175="",NOT(ISNUMBER(B175)),C175="",D175="",E175=""),"Ошибка: обязательные поля",IF(COUNTIFS($A$12:$A$211,A175)&gt;1,"Ошибка: повтор ID",IF(AND(C175&lt;&gt;"Операционная",C175&lt;&gt;"Инвестиционная",C175&lt;&gt;"Финансовая",C175&lt;&gt;"Внутренний перевод"),"Ошибка: вид деятельности",IF(OR(AND(F175&lt;&gt;"",NOT(ISNUMBER(F175))),AND(G175&lt;&gt;"",NOT(ISNUMBER(G175))),F175&lt;0,G175&lt;0,AND(F175&gt;0,G175&gt;0),SUM(F175:G175)=0),"Ошибка: одна сумма &gt; 0","OK")))))</x:f>
      </x:c>
      <x:c r="K175" s="29" t="str">
        <x:f>IF(OR(A175="",C175&lt;&gt;"Внутренний перевод",H175=""),"",SUMIFS($F$12:$F$211,$H$12:$H$211,H175,$C$12:$C$211,"Внутренний перевод")-SUMIFS($G$12:$G$211,$H$12:$H$211,H175,$C$12:$C$211,"Внутренний перевод"))</x:f>
      </x:c>
      <x:c r="L175" s="3" t="str">
        <x:f>IF(OR(A175="",C175&lt;&gt;"Внутренний перевод"),"",IF(H175="","Ошибка: нет ID перевода",IF(OR(COUNTIFS($H$12:$H$211,H175,$C$12:$C$211,"Внутренний перевод")&lt;&gt;2,ABS(K175)&gt;0.01,COUNTIFS($H$12:$H$211,H175,$B$12:$B$211,B175)&lt;&gt;2,COUNTIFS($H$12:$H$211,H175,$E$12:$E$211,E175)&lt;&gt;1),"Ошибка: проверьте пару","OK")))</x:f>
      </x:c>
    </x:row>
    <x:row r="176" ht="21" customHeight="1">
      <x:c r="A176" s="8"/>
      <x:c r="B176" s="9"/>
      <x:c r="C176" s="8"/>
      <x:c r="D176" s="8"/>
      <x:c r="E176" s="8"/>
      <x:c r="F176" s="10"/>
      <x:c r="G176" s="10"/>
      <x:c r="H176" s="8"/>
      <x:c r="I176" s="27" t="str">
        <x:f>IF(OR(A176="",AND(F176&lt;&gt;"",NOT(ISNUMBER(F176))),AND(G176&lt;&gt;"",NOT(ISNUMBER(G176)))),"",IF(C176="Внутренний перевод",0,F176-G176))</x:f>
      </x:c>
      <x:c r="J176" s="3" t="str">
        <x:f>IF(COUNTA(A176:H176)=0,"",IF(OR(A176="",NOT(ISNUMBER(B176)),C176="",D176="",E176=""),"Ошибка: обязательные поля",IF(COUNTIFS($A$12:$A$211,A176)&gt;1,"Ошибка: повтор ID",IF(AND(C176&lt;&gt;"Операционная",C176&lt;&gt;"Инвестиционная",C176&lt;&gt;"Финансовая",C176&lt;&gt;"Внутренний перевод"),"Ошибка: вид деятельности",IF(OR(AND(F176&lt;&gt;"",NOT(ISNUMBER(F176))),AND(G176&lt;&gt;"",NOT(ISNUMBER(G176))),F176&lt;0,G176&lt;0,AND(F176&gt;0,G176&gt;0),SUM(F176:G176)=0),"Ошибка: одна сумма &gt; 0","OK")))))</x:f>
      </x:c>
      <x:c r="K176" s="29" t="str">
        <x:f>IF(OR(A176="",C176&lt;&gt;"Внутренний перевод",H176=""),"",SUMIFS($F$12:$F$211,$H$12:$H$211,H176,$C$12:$C$211,"Внутренний перевод")-SUMIFS($G$12:$G$211,$H$12:$H$211,H176,$C$12:$C$211,"Внутренний перевод"))</x:f>
      </x:c>
      <x:c r="L176" s="3" t="str">
        <x:f>IF(OR(A176="",C176&lt;&gt;"Внутренний перевод"),"",IF(H176="","Ошибка: нет ID перевода",IF(OR(COUNTIFS($H$12:$H$211,H176,$C$12:$C$211,"Внутренний перевод")&lt;&gt;2,ABS(K176)&gt;0.01,COUNTIFS($H$12:$H$211,H176,$B$12:$B$211,B176)&lt;&gt;2,COUNTIFS($H$12:$H$211,H176,$E$12:$E$211,E176)&lt;&gt;1),"Ошибка: проверьте пару","OK")))</x:f>
      </x:c>
    </x:row>
    <x:row r="177" ht="21" customHeight="1">
      <x:c r="A177" s="8"/>
      <x:c r="B177" s="9"/>
      <x:c r="C177" s="8"/>
      <x:c r="D177" s="8"/>
      <x:c r="E177" s="8"/>
      <x:c r="F177" s="10"/>
      <x:c r="G177" s="10"/>
      <x:c r="H177" s="8"/>
      <x:c r="I177" s="27" t="str">
        <x:f>IF(OR(A177="",AND(F177&lt;&gt;"",NOT(ISNUMBER(F177))),AND(G177&lt;&gt;"",NOT(ISNUMBER(G177)))),"",IF(C177="Внутренний перевод",0,F177-G177))</x:f>
      </x:c>
      <x:c r="J177" s="3" t="str">
        <x:f>IF(COUNTA(A177:H177)=0,"",IF(OR(A177="",NOT(ISNUMBER(B177)),C177="",D177="",E177=""),"Ошибка: обязательные поля",IF(COUNTIFS($A$12:$A$211,A177)&gt;1,"Ошибка: повтор ID",IF(AND(C177&lt;&gt;"Операционная",C177&lt;&gt;"Инвестиционная",C177&lt;&gt;"Финансовая",C177&lt;&gt;"Внутренний перевод"),"Ошибка: вид деятельности",IF(OR(AND(F177&lt;&gt;"",NOT(ISNUMBER(F177))),AND(G177&lt;&gt;"",NOT(ISNUMBER(G177))),F177&lt;0,G177&lt;0,AND(F177&gt;0,G177&gt;0),SUM(F177:G177)=0),"Ошибка: одна сумма &gt; 0","OK")))))</x:f>
      </x:c>
      <x:c r="K177" s="29" t="str">
        <x:f>IF(OR(A177="",C177&lt;&gt;"Внутренний перевод",H177=""),"",SUMIFS($F$12:$F$211,$H$12:$H$211,H177,$C$12:$C$211,"Внутренний перевод")-SUMIFS($G$12:$G$211,$H$12:$H$211,H177,$C$12:$C$211,"Внутренний перевод"))</x:f>
      </x:c>
      <x:c r="L177" s="3" t="str">
        <x:f>IF(OR(A177="",C177&lt;&gt;"Внутренний перевод"),"",IF(H177="","Ошибка: нет ID перевода",IF(OR(COUNTIFS($H$12:$H$211,H177,$C$12:$C$211,"Внутренний перевод")&lt;&gt;2,ABS(K177)&gt;0.01,COUNTIFS($H$12:$H$211,H177,$B$12:$B$211,B177)&lt;&gt;2,COUNTIFS($H$12:$H$211,H177,$E$12:$E$211,E177)&lt;&gt;1),"Ошибка: проверьте пару","OK")))</x:f>
      </x:c>
    </x:row>
    <x:row r="178" ht="21" customHeight="1">
      <x:c r="A178" s="8"/>
      <x:c r="B178" s="9"/>
      <x:c r="C178" s="8"/>
      <x:c r="D178" s="8"/>
      <x:c r="E178" s="8"/>
      <x:c r="F178" s="10"/>
      <x:c r="G178" s="10"/>
      <x:c r="H178" s="8"/>
      <x:c r="I178" s="27" t="str">
        <x:f>IF(OR(A178="",AND(F178&lt;&gt;"",NOT(ISNUMBER(F178))),AND(G178&lt;&gt;"",NOT(ISNUMBER(G178)))),"",IF(C178="Внутренний перевод",0,F178-G178))</x:f>
      </x:c>
      <x:c r="J178" s="3" t="str">
        <x:f>IF(COUNTA(A178:H178)=0,"",IF(OR(A178="",NOT(ISNUMBER(B178)),C178="",D178="",E178=""),"Ошибка: обязательные поля",IF(COUNTIFS($A$12:$A$211,A178)&gt;1,"Ошибка: повтор ID",IF(AND(C178&lt;&gt;"Операционная",C178&lt;&gt;"Инвестиционная",C178&lt;&gt;"Финансовая",C178&lt;&gt;"Внутренний перевод"),"Ошибка: вид деятельности",IF(OR(AND(F178&lt;&gt;"",NOT(ISNUMBER(F178))),AND(G178&lt;&gt;"",NOT(ISNUMBER(G178))),F178&lt;0,G178&lt;0,AND(F178&gt;0,G178&gt;0),SUM(F178:G178)=0),"Ошибка: одна сумма &gt; 0","OK")))))</x:f>
      </x:c>
      <x:c r="K178" s="29" t="str">
        <x:f>IF(OR(A178="",C178&lt;&gt;"Внутренний перевод",H178=""),"",SUMIFS($F$12:$F$211,$H$12:$H$211,H178,$C$12:$C$211,"Внутренний перевод")-SUMIFS($G$12:$G$211,$H$12:$H$211,H178,$C$12:$C$211,"Внутренний перевод"))</x:f>
      </x:c>
      <x:c r="L178" s="3" t="str">
        <x:f>IF(OR(A178="",C178&lt;&gt;"Внутренний перевод"),"",IF(H178="","Ошибка: нет ID перевода",IF(OR(COUNTIFS($H$12:$H$211,H178,$C$12:$C$211,"Внутренний перевод")&lt;&gt;2,ABS(K178)&gt;0.01,COUNTIFS($H$12:$H$211,H178,$B$12:$B$211,B178)&lt;&gt;2,COUNTIFS($H$12:$H$211,H178,$E$12:$E$211,E178)&lt;&gt;1),"Ошибка: проверьте пару","OK")))</x:f>
      </x:c>
    </x:row>
    <x:row r="179" ht="21" customHeight="1">
      <x:c r="A179" s="8"/>
      <x:c r="B179" s="9"/>
      <x:c r="C179" s="8"/>
      <x:c r="D179" s="8"/>
      <x:c r="E179" s="8"/>
      <x:c r="F179" s="10"/>
      <x:c r="G179" s="10"/>
      <x:c r="H179" s="8"/>
      <x:c r="I179" s="27" t="str">
        <x:f>IF(OR(A179="",AND(F179&lt;&gt;"",NOT(ISNUMBER(F179))),AND(G179&lt;&gt;"",NOT(ISNUMBER(G179)))),"",IF(C179="Внутренний перевод",0,F179-G179))</x:f>
      </x:c>
      <x:c r="J179" s="3" t="str">
        <x:f>IF(COUNTA(A179:H179)=0,"",IF(OR(A179="",NOT(ISNUMBER(B179)),C179="",D179="",E179=""),"Ошибка: обязательные поля",IF(COUNTIFS($A$12:$A$211,A179)&gt;1,"Ошибка: повтор ID",IF(AND(C179&lt;&gt;"Операционная",C179&lt;&gt;"Инвестиционная",C179&lt;&gt;"Финансовая",C179&lt;&gt;"Внутренний перевод"),"Ошибка: вид деятельности",IF(OR(AND(F179&lt;&gt;"",NOT(ISNUMBER(F179))),AND(G179&lt;&gt;"",NOT(ISNUMBER(G179))),F179&lt;0,G179&lt;0,AND(F179&gt;0,G179&gt;0),SUM(F179:G179)=0),"Ошибка: одна сумма &gt; 0","OK")))))</x:f>
      </x:c>
      <x:c r="K179" s="29" t="str">
        <x:f>IF(OR(A179="",C179&lt;&gt;"Внутренний перевод",H179=""),"",SUMIFS($F$12:$F$211,$H$12:$H$211,H179,$C$12:$C$211,"Внутренний перевод")-SUMIFS($G$12:$G$211,$H$12:$H$211,H179,$C$12:$C$211,"Внутренний перевод"))</x:f>
      </x:c>
      <x:c r="L179" s="3" t="str">
        <x:f>IF(OR(A179="",C179&lt;&gt;"Внутренний перевод"),"",IF(H179="","Ошибка: нет ID перевода",IF(OR(COUNTIFS($H$12:$H$211,H179,$C$12:$C$211,"Внутренний перевод")&lt;&gt;2,ABS(K179)&gt;0.01,COUNTIFS($H$12:$H$211,H179,$B$12:$B$211,B179)&lt;&gt;2,COUNTIFS($H$12:$H$211,H179,$E$12:$E$211,E179)&lt;&gt;1),"Ошибка: проверьте пару","OK")))</x:f>
      </x:c>
    </x:row>
    <x:row r="180" ht="21" customHeight="1">
      <x:c r="A180" s="8"/>
      <x:c r="B180" s="9"/>
      <x:c r="C180" s="8"/>
      <x:c r="D180" s="8"/>
      <x:c r="E180" s="8"/>
      <x:c r="F180" s="10"/>
      <x:c r="G180" s="10"/>
      <x:c r="H180" s="8"/>
      <x:c r="I180" s="27" t="str">
        <x:f>IF(OR(A180="",AND(F180&lt;&gt;"",NOT(ISNUMBER(F180))),AND(G180&lt;&gt;"",NOT(ISNUMBER(G180)))),"",IF(C180="Внутренний перевод",0,F180-G180))</x:f>
      </x:c>
      <x:c r="J180" s="3" t="str">
        <x:f>IF(COUNTA(A180:H180)=0,"",IF(OR(A180="",NOT(ISNUMBER(B180)),C180="",D180="",E180=""),"Ошибка: обязательные поля",IF(COUNTIFS($A$12:$A$211,A180)&gt;1,"Ошибка: повтор ID",IF(AND(C180&lt;&gt;"Операционная",C180&lt;&gt;"Инвестиционная",C180&lt;&gt;"Финансовая",C180&lt;&gt;"Внутренний перевод"),"Ошибка: вид деятельности",IF(OR(AND(F180&lt;&gt;"",NOT(ISNUMBER(F180))),AND(G180&lt;&gt;"",NOT(ISNUMBER(G180))),F180&lt;0,G180&lt;0,AND(F180&gt;0,G180&gt;0),SUM(F180:G180)=0),"Ошибка: одна сумма &gt; 0","OK")))))</x:f>
      </x:c>
      <x:c r="K180" s="29" t="str">
        <x:f>IF(OR(A180="",C180&lt;&gt;"Внутренний перевод",H180=""),"",SUMIFS($F$12:$F$211,$H$12:$H$211,H180,$C$12:$C$211,"Внутренний перевод")-SUMIFS($G$12:$G$211,$H$12:$H$211,H180,$C$12:$C$211,"Внутренний перевод"))</x:f>
      </x:c>
      <x:c r="L180" s="3" t="str">
        <x:f>IF(OR(A180="",C180&lt;&gt;"Внутренний перевод"),"",IF(H180="","Ошибка: нет ID перевода",IF(OR(COUNTIFS($H$12:$H$211,H180,$C$12:$C$211,"Внутренний перевод")&lt;&gt;2,ABS(K180)&gt;0.01,COUNTIFS($H$12:$H$211,H180,$B$12:$B$211,B180)&lt;&gt;2,COUNTIFS($H$12:$H$211,H180,$E$12:$E$211,E180)&lt;&gt;1),"Ошибка: проверьте пару","OK")))</x:f>
      </x:c>
    </x:row>
    <x:row r="181" ht="21" customHeight="1">
      <x:c r="A181" s="8"/>
      <x:c r="B181" s="9"/>
      <x:c r="C181" s="8"/>
      <x:c r="D181" s="8"/>
      <x:c r="E181" s="8"/>
      <x:c r="F181" s="10"/>
      <x:c r="G181" s="10"/>
      <x:c r="H181" s="8"/>
      <x:c r="I181" s="27" t="str">
        <x:f>IF(OR(A181="",AND(F181&lt;&gt;"",NOT(ISNUMBER(F181))),AND(G181&lt;&gt;"",NOT(ISNUMBER(G181)))),"",IF(C181="Внутренний перевод",0,F181-G181))</x:f>
      </x:c>
      <x:c r="J181" s="3" t="str">
        <x:f>IF(COUNTA(A181:H181)=0,"",IF(OR(A181="",NOT(ISNUMBER(B181)),C181="",D181="",E181=""),"Ошибка: обязательные поля",IF(COUNTIFS($A$12:$A$211,A181)&gt;1,"Ошибка: повтор ID",IF(AND(C181&lt;&gt;"Операционная",C181&lt;&gt;"Инвестиционная",C181&lt;&gt;"Финансовая",C181&lt;&gt;"Внутренний перевод"),"Ошибка: вид деятельности",IF(OR(AND(F181&lt;&gt;"",NOT(ISNUMBER(F181))),AND(G181&lt;&gt;"",NOT(ISNUMBER(G181))),F181&lt;0,G181&lt;0,AND(F181&gt;0,G181&gt;0),SUM(F181:G181)=0),"Ошибка: одна сумма &gt; 0","OK")))))</x:f>
      </x:c>
      <x:c r="K181" s="29" t="str">
        <x:f>IF(OR(A181="",C181&lt;&gt;"Внутренний перевод",H181=""),"",SUMIFS($F$12:$F$211,$H$12:$H$211,H181,$C$12:$C$211,"Внутренний перевод")-SUMIFS($G$12:$G$211,$H$12:$H$211,H181,$C$12:$C$211,"Внутренний перевод"))</x:f>
      </x:c>
      <x:c r="L181" s="3" t="str">
        <x:f>IF(OR(A181="",C181&lt;&gt;"Внутренний перевод"),"",IF(H181="","Ошибка: нет ID перевода",IF(OR(COUNTIFS($H$12:$H$211,H181,$C$12:$C$211,"Внутренний перевод")&lt;&gt;2,ABS(K181)&gt;0.01,COUNTIFS($H$12:$H$211,H181,$B$12:$B$211,B181)&lt;&gt;2,COUNTIFS($H$12:$H$211,H181,$E$12:$E$211,E181)&lt;&gt;1),"Ошибка: проверьте пару","OK")))</x:f>
      </x:c>
    </x:row>
    <x:row r="182" ht="21" customHeight="1">
      <x:c r="A182" s="8"/>
      <x:c r="B182" s="9"/>
      <x:c r="C182" s="8"/>
      <x:c r="D182" s="8"/>
      <x:c r="E182" s="8"/>
      <x:c r="F182" s="10"/>
      <x:c r="G182" s="10"/>
      <x:c r="H182" s="8"/>
      <x:c r="I182" s="27" t="str">
        <x:f>IF(OR(A182="",AND(F182&lt;&gt;"",NOT(ISNUMBER(F182))),AND(G182&lt;&gt;"",NOT(ISNUMBER(G182)))),"",IF(C182="Внутренний перевод",0,F182-G182))</x:f>
      </x:c>
      <x:c r="J182" s="3" t="str">
        <x:f>IF(COUNTA(A182:H182)=0,"",IF(OR(A182="",NOT(ISNUMBER(B182)),C182="",D182="",E182=""),"Ошибка: обязательные поля",IF(COUNTIFS($A$12:$A$211,A182)&gt;1,"Ошибка: повтор ID",IF(AND(C182&lt;&gt;"Операционная",C182&lt;&gt;"Инвестиционная",C182&lt;&gt;"Финансовая",C182&lt;&gt;"Внутренний перевод"),"Ошибка: вид деятельности",IF(OR(AND(F182&lt;&gt;"",NOT(ISNUMBER(F182))),AND(G182&lt;&gt;"",NOT(ISNUMBER(G182))),F182&lt;0,G182&lt;0,AND(F182&gt;0,G182&gt;0),SUM(F182:G182)=0),"Ошибка: одна сумма &gt; 0","OK")))))</x:f>
      </x:c>
      <x:c r="K182" s="29" t="str">
        <x:f>IF(OR(A182="",C182&lt;&gt;"Внутренний перевод",H182=""),"",SUMIFS($F$12:$F$211,$H$12:$H$211,H182,$C$12:$C$211,"Внутренний перевод")-SUMIFS($G$12:$G$211,$H$12:$H$211,H182,$C$12:$C$211,"Внутренний перевод"))</x:f>
      </x:c>
      <x:c r="L182" s="3" t="str">
        <x:f>IF(OR(A182="",C182&lt;&gt;"Внутренний перевод"),"",IF(H182="","Ошибка: нет ID перевода",IF(OR(COUNTIFS($H$12:$H$211,H182,$C$12:$C$211,"Внутренний перевод")&lt;&gt;2,ABS(K182)&gt;0.01,COUNTIFS($H$12:$H$211,H182,$B$12:$B$211,B182)&lt;&gt;2,COUNTIFS($H$12:$H$211,H182,$E$12:$E$211,E182)&lt;&gt;1),"Ошибка: проверьте пару","OK")))</x:f>
      </x:c>
    </x:row>
    <x:row r="183" ht="21" customHeight="1">
      <x:c r="A183" s="8"/>
      <x:c r="B183" s="9"/>
      <x:c r="C183" s="8"/>
      <x:c r="D183" s="8"/>
      <x:c r="E183" s="8"/>
      <x:c r="F183" s="10"/>
      <x:c r="G183" s="10"/>
      <x:c r="H183" s="8"/>
      <x:c r="I183" s="27" t="str">
        <x:f>IF(OR(A183="",AND(F183&lt;&gt;"",NOT(ISNUMBER(F183))),AND(G183&lt;&gt;"",NOT(ISNUMBER(G183)))),"",IF(C183="Внутренний перевод",0,F183-G183))</x:f>
      </x:c>
      <x:c r="J183" s="3" t="str">
        <x:f>IF(COUNTA(A183:H183)=0,"",IF(OR(A183="",NOT(ISNUMBER(B183)),C183="",D183="",E183=""),"Ошибка: обязательные поля",IF(COUNTIFS($A$12:$A$211,A183)&gt;1,"Ошибка: повтор ID",IF(AND(C183&lt;&gt;"Операционная",C183&lt;&gt;"Инвестиционная",C183&lt;&gt;"Финансовая",C183&lt;&gt;"Внутренний перевод"),"Ошибка: вид деятельности",IF(OR(AND(F183&lt;&gt;"",NOT(ISNUMBER(F183))),AND(G183&lt;&gt;"",NOT(ISNUMBER(G183))),F183&lt;0,G183&lt;0,AND(F183&gt;0,G183&gt;0),SUM(F183:G183)=0),"Ошибка: одна сумма &gt; 0","OK")))))</x:f>
      </x:c>
      <x:c r="K183" s="29" t="str">
        <x:f>IF(OR(A183="",C183&lt;&gt;"Внутренний перевод",H183=""),"",SUMIFS($F$12:$F$211,$H$12:$H$211,H183,$C$12:$C$211,"Внутренний перевод")-SUMIFS($G$12:$G$211,$H$12:$H$211,H183,$C$12:$C$211,"Внутренний перевод"))</x:f>
      </x:c>
      <x:c r="L183" s="3" t="str">
        <x:f>IF(OR(A183="",C183&lt;&gt;"Внутренний перевод"),"",IF(H183="","Ошибка: нет ID перевода",IF(OR(COUNTIFS($H$12:$H$211,H183,$C$12:$C$211,"Внутренний перевод")&lt;&gt;2,ABS(K183)&gt;0.01,COUNTIFS($H$12:$H$211,H183,$B$12:$B$211,B183)&lt;&gt;2,COUNTIFS($H$12:$H$211,H183,$E$12:$E$211,E183)&lt;&gt;1),"Ошибка: проверьте пару","OK")))</x:f>
      </x:c>
    </x:row>
    <x:row r="184" ht="21" customHeight="1">
      <x:c r="A184" s="8"/>
      <x:c r="B184" s="9"/>
      <x:c r="C184" s="8"/>
      <x:c r="D184" s="8"/>
      <x:c r="E184" s="8"/>
      <x:c r="F184" s="10"/>
      <x:c r="G184" s="10"/>
      <x:c r="H184" s="8"/>
      <x:c r="I184" s="27" t="str">
        <x:f>IF(OR(A184="",AND(F184&lt;&gt;"",NOT(ISNUMBER(F184))),AND(G184&lt;&gt;"",NOT(ISNUMBER(G184)))),"",IF(C184="Внутренний перевод",0,F184-G184))</x:f>
      </x:c>
      <x:c r="J184" s="3" t="str">
        <x:f>IF(COUNTA(A184:H184)=0,"",IF(OR(A184="",NOT(ISNUMBER(B184)),C184="",D184="",E184=""),"Ошибка: обязательные поля",IF(COUNTIFS($A$12:$A$211,A184)&gt;1,"Ошибка: повтор ID",IF(AND(C184&lt;&gt;"Операционная",C184&lt;&gt;"Инвестиционная",C184&lt;&gt;"Финансовая",C184&lt;&gt;"Внутренний перевод"),"Ошибка: вид деятельности",IF(OR(AND(F184&lt;&gt;"",NOT(ISNUMBER(F184))),AND(G184&lt;&gt;"",NOT(ISNUMBER(G184))),F184&lt;0,G184&lt;0,AND(F184&gt;0,G184&gt;0),SUM(F184:G184)=0),"Ошибка: одна сумма &gt; 0","OK")))))</x:f>
      </x:c>
      <x:c r="K184" s="29" t="str">
        <x:f>IF(OR(A184="",C184&lt;&gt;"Внутренний перевод",H184=""),"",SUMIFS($F$12:$F$211,$H$12:$H$211,H184,$C$12:$C$211,"Внутренний перевод")-SUMIFS($G$12:$G$211,$H$12:$H$211,H184,$C$12:$C$211,"Внутренний перевод"))</x:f>
      </x:c>
      <x:c r="L184" s="3" t="str">
        <x:f>IF(OR(A184="",C184&lt;&gt;"Внутренний перевод"),"",IF(H184="","Ошибка: нет ID перевода",IF(OR(COUNTIFS($H$12:$H$211,H184,$C$12:$C$211,"Внутренний перевод")&lt;&gt;2,ABS(K184)&gt;0.01,COUNTIFS($H$12:$H$211,H184,$B$12:$B$211,B184)&lt;&gt;2,COUNTIFS($H$12:$H$211,H184,$E$12:$E$211,E184)&lt;&gt;1),"Ошибка: проверьте пару","OK")))</x:f>
      </x:c>
    </x:row>
    <x:row r="185" ht="21" customHeight="1">
      <x:c r="A185" s="8"/>
      <x:c r="B185" s="9"/>
      <x:c r="C185" s="8"/>
      <x:c r="D185" s="8"/>
      <x:c r="E185" s="8"/>
      <x:c r="F185" s="10"/>
      <x:c r="G185" s="10"/>
      <x:c r="H185" s="8"/>
      <x:c r="I185" s="27" t="str">
        <x:f>IF(OR(A185="",AND(F185&lt;&gt;"",NOT(ISNUMBER(F185))),AND(G185&lt;&gt;"",NOT(ISNUMBER(G185)))),"",IF(C185="Внутренний перевод",0,F185-G185))</x:f>
      </x:c>
      <x:c r="J185" s="3" t="str">
        <x:f>IF(COUNTA(A185:H185)=0,"",IF(OR(A185="",NOT(ISNUMBER(B185)),C185="",D185="",E185=""),"Ошибка: обязательные поля",IF(COUNTIFS($A$12:$A$211,A185)&gt;1,"Ошибка: повтор ID",IF(AND(C185&lt;&gt;"Операционная",C185&lt;&gt;"Инвестиционная",C185&lt;&gt;"Финансовая",C185&lt;&gt;"Внутренний перевод"),"Ошибка: вид деятельности",IF(OR(AND(F185&lt;&gt;"",NOT(ISNUMBER(F185))),AND(G185&lt;&gt;"",NOT(ISNUMBER(G185))),F185&lt;0,G185&lt;0,AND(F185&gt;0,G185&gt;0),SUM(F185:G185)=0),"Ошибка: одна сумма &gt; 0","OK")))))</x:f>
      </x:c>
      <x:c r="K185" s="29" t="str">
        <x:f>IF(OR(A185="",C185&lt;&gt;"Внутренний перевод",H185=""),"",SUMIFS($F$12:$F$211,$H$12:$H$211,H185,$C$12:$C$211,"Внутренний перевод")-SUMIFS($G$12:$G$211,$H$12:$H$211,H185,$C$12:$C$211,"Внутренний перевод"))</x:f>
      </x:c>
      <x:c r="L185" s="3" t="str">
        <x:f>IF(OR(A185="",C185&lt;&gt;"Внутренний перевод"),"",IF(H185="","Ошибка: нет ID перевода",IF(OR(COUNTIFS($H$12:$H$211,H185,$C$12:$C$211,"Внутренний перевод")&lt;&gt;2,ABS(K185)&gt;0.01,COUNTIFS($H$12:$H$211,H185,$B$12:$B$211,B185)&lt;&gt;2,COUNTIFS($H$12:$H$211,H185,$E$12:$E$211,E185)&lt;&gt;1),"Ошибка: проверьте пару","OK")))</x:f>
      </x:c>
    </x:row>
    <x:row r="186" ht="21" customHeight="1">
      <x:c r="A186" s="8"/>
      <x:c r="B186" s="9"/>
      <x:c r="C186" s="8"/>
      <x:c r="D186" s="8"/>
      <x:c r="E186" s="8"/>
      <x:c r="F186" s="10"/>
      <x:c r="G186" s="10"/>
      <x:c r="H186" s="8"/>
      <x:c r="I186" s="27" t="str">
        <x:f>IF(OR(A186="",AND(F186&lt;&gt;"",NOT(ISNUMBER(F186))),AND(G186&lt;&gt;"",NOT(ISNUMBER(G186)))),"",IF(C186="Внутренний перевод",0,F186-G186))</x:f>
      </x:c>
      <x:c r="J186" s="3" t="str">
        <x:f>IF(COUNTA(A186:H186)=0,"",IF(OR(A186="",NOT(ISNUMBER(B186)),C186="",D186="",E186=""),"Ошибка: обязательные поля",IF(COUNTIFS($A$12:$A$211,A186)&gt;1,"Ошибка: повтор ID",IF(AND(C186&lt;&gt;"Операционная",C186&lt;&gt;"Инвестиционная",C186&lt;&gt;"Финансовая",C186&lt;&gt;"Внутренний перевод"),"Ошибка: вид деятельности",IF(OR(AND(F186&lt;&gt;"",NOT(ISNUMBER(F186))),AND(G186&lt;&gt;"",NOT(ISNUMBER(G186))),F186&lt;0,G186&lt;0,AND(F186&gt;0,G186&gt;0),SUM(F186:G186)=0),"Ошибка: одна сумма &gt; 0","OK")))))</x:f>
      </x:c>
      <x:c r="K186" s="29" t="str">
        <x:f>IF(OR(A186="",C186&lt;&gt;"Внутренний перевод",H186=""),"",SUMIFS($F$12:$F$211,$H$12:$H$211,H186,$C$12:$C$211,"Внутренний перевод")-SUMIFS($G$12:$G$211,$H$12:$H$211,H186,$C$12:$C$211,"Внутренний перевод"))</x:f>
      </x:c>
      <x:c r="L186" s="3" t="str">
        <x:f>IF(OR(A186="",C186&lt;&gt;"Внутренний перевод"),"",IF(H186="","Ошибка: нет ID перевода",IF(OR(COUNTIFS($H$12:$H$211,H186,$C$12:$C$211,"Внутренний перевод")&lt;&gt;2,ABS(K186)&gt;0.01,COUNTIFS($H$12:$H$211,H186,$B$12:$B$211,B186)&lt;&gt;2,COUNTIFS($H$12:$H$211,H186,$E$12:$E$211,E186)&lt;&gt;1),"Ошибка: проверьте пару","OK")))</x:f>
      </x:c>
    </x:row>
    <x:row r="187" ht="21" customHeight="1">
      <x:c r="A187" s="8"/>
      <x:c r="B187" s="9"/>
      <x:c r="C187" s="8"/>
      <x:c r="D187" s="8"/>
      <x:c r="E187" s="8"/>
      <x:c r="F187" s="10"/>
      <x:c r="G187" s="10"/>
      <x:c r="H187" s="8"/>
      <x:c r="I187" s="27" t="str">
        <x:f>IF(OR(A187="",AND(F187&lt;&gt;"",NOT(ISNUMBER(F187))),AND(G187&lt;&gt;"",NOT(ISNUMBER(G187)))),"",IF(C187="Внутренний перевод",0,F187-G187))</x:f>
      </x:c>
      <x:c r="J187" s="3" t="str">
        <x:f>IF(COUNTA(A187:H187)=0,"",IF(OR(A187="",NOT(ISNUMBER(B187)),C187="",D187="",E187=""),"Ошибка: обязательные поля",IF(COUNTIFS($A$12:$A$211,A187)&gt;1,"Ошибка: повтор ID",IF(AND(C187&lt;&gt;"Операционная",C187&lt;&gt;"Инвестиционная",C187&lt;&gt;"Финансовая",C187&lt;&gt;"Внутренний перевод"),"Ошибка: вид деятельности",IF(OR(AND(F187&lt;&gt;"",NOT(ISNUMBER(F187))),AND(G187&lt;&gt;"",NOT(ISNUMBER(G187))),F187&lt;0,G187&lt;0,AND(F187&gt;0,G187&gt;0),SUM(F187:G187)=0),"Ошибка: одна сумма &gt; 0","OK")))))</x:f>
      </x:c>
      <x:c r="K187" s="29" t="str">
        <x:f>IF(OR(A187="",C187&lt;&gt;"Внутренний перевод",H187=""),"",SUMIFS($F$12:$F$211,$H$12:$H$211,H187,$C$12:$C$211,"Внутренний перевод")-SUMIFS($G$12:$G$211,$H$12:$H$211,H187,$C$12:$C$211,"Внутренний перевод"))</x:f>
      </x:c>
      <x:c r="L187" s="3" t="str">
        <x:f>IF(OR(A187="",C187&lt;&gt;"Внутренний перевод"),"",IF(H187="","Ошибка: нет ID перевода",IF(OR(COUNTIFS($H$12:$H$211,H187,$C$12:$C$211,"Внутренний перевод")&lt;&gt;2,ABS(K187)&gt;0.01,COUNTIFS($H$12:$H$211,H187,$B$12:$B$211,B187)&lt;&gt;2,COUNTIFS($H$12:$H$211,H187,$E$12:$E$211,E187)&lt;&gt;1),"Ошибка: проверьте пару","OK")))</x:f>
      </x:c>
    </x:row>
    <x:row r="188" ht="21" customHeight="1">
      <x:c r="A188" s="8"/>
      <x:c r="B188" s="9"/>
      <x:c r="C188" s="8"/>
      <x:c r="D188" s="8"/>
      <x:c r="E188" s="8"/>
      <x:c r="F188" s="10"/>
      <x:c r="G188" s="10"/>
      <x:c r="H188" s="8"/>
      <x:c r="I188" s="27" t="str">
        <x:f>IF(OR(A188="",AND(F188&lt;&gt;"",NOT(ISNUMBER(F188))),AND(G188&lt;&gt;"",NOT(ISNUMBER(G188)))),"",IF(C188="Внутренний перевод",0,F188-G188))</x:f>
      </x:c>
      <x:c r="J188" s="3" t="str">
        <x:f>IF(COUNTA(A188:H188)=0,"",IF(OR(A188="",NOT(ISNUMBER(B188)),C188="",D188="",E188=""),"Ошибка: обязательные поля",IF(COUNTIFS($A$12:$A$211,A188)&gt;1,"Ошибка: повтор ID",IF(AND(C188&lt;&gt;"Операционная",C188&lt;&gt;"Инвестиционная",C188&lt;&gt;"Финансовая",C188&lt;&gt;"Внутренний перевод"),"Ошибка: вид деятельности",IF(OR(AND(F188&lt;&gt;"",NOT(ISNUMBER(F188))),AND(G188&lt;&gt;"",NOT(ISNUMBER(G188))),F188&lt;0,G188&lt;0,AND(F188&gt;0,G188&gt;0),SUM(F188:G188)=0),"Ошибка: одна сумма &gt; 0","OK")))))</x:f>
      </x:c>
      <x:c r="K188" s="29" t="str">
        <x:f>IF(OR(A188="",C188&lt;&gt;"Внутренний перевод",H188=""),"",SUMIFS($F$12:$F$211,$H$12:$H$211,H188,$C$12:$C$211,"Внутренний перевод")-SUMIFS($G$12:$G$211,$H$12:$H$211,H188,$C$12:$C$211,"Внутренний перевод"))</x:f>
      </x:c>
      <x:c r="L188" s="3" t="str">
        <x:f>IF(OR(A188="",C188&lt;&gt;"Внутренний перевод"),"",IF(H188="","Ошибка: нет ID перевода",IF(OR(COUNTIFS($H$12:$H$211,H188,$C$12:$C$211,"Внутренний перевод")&lt;&gt;2,ABS(K188)&gt;0.01,COUNTIFS($H$12:$H$211,H188,$B$12:$B$211,B188)&lt;&gt;2,COUNTIFS($H$12:$H$211,H188,$E$12:$E$211,E188)&lt;&gt;1),"Ошибка: проверьте пару","OK")))</x:f>
      </x:c>
    </x:row>
    <x:row r="189" ht="21" customHeight="1">
      <x:c r="A189" s="8"/>
      <x:c r="B189" s="9"/>
      <x:c r="C189" s="8"/>
      <x:c r="D189" s="8"/>
      <x:c r="E189" s="8"/>
      <x:c r="F189" s="10"/>
      <x:c r="G189" s="10"/>
      <x:c r="H189" s="8"/>
      <x:c r="I189" s="27" t="str">
        <x:f>IF(OR(A189="",AND(F189&lt;&gt;"",NOT(ISNUMBER(F189))),AND(G189&lt;&gt;"",NOT(ISNUMBER(G189)))),"",IF(C189="Внутренний перевод",0,F189-G189))</x:f>
      </x:c>
      <x:c r="J189" s="3" t="str">
        <x:f>IF(COUNTA(A189:H189)=0,"",IF(OR(A189="",NOT(ISNUMBER(B189)),C189="",D189="",E189=""),"Ошибка: обязательные поля",IF(COUNTIFS($A$12:$A$211,A189)&gt;1,"Ошибка: повтор ID",IF(AND(C189&lt;&gt;"Операционная",C189&lt;&gt;"Инвестиционная",C189&lt;&gt;"Финансовая",C189&lt;&gt;"Внутренний перевод"),"Ошибка: вид деятельности",IF(OR(AND(F189&lt;&gt;"",NOT(ISNUMBER(F189))),AND(G189&lt;&gt;"",NOT(ISNUMBER(G189))),F189&lt;0,G189&lt;0,AND(F189&gt;0,G189&gt;0),SUM(F189:G189)=0),"Ошибка: одна сумма &gt; 0","OK")))))</x:f>
      </x:c>
      <x:c r="K189" s="29" t="str">
        <x:f>IF(OR(A189="",C189&lt;&gt;"Внутренний перевод",H189=""),"",SUMIFS($F$12:$F$211,$H$12:$H$211,H189,$C$12:$C$211,"Внутренний перевод")-SUMIFS($G$12:$G$211,$H$12:$H$211,H189,$C$12:$C$211,"Внутренний перевод"))</x:f>
      </x:c>
      <x:c r="L189" s="3" t="str">
        <x:f>IF(OR(A189="",C189&lt;&gt;"Внутренний перевод"),"",IF(H189="","Ошибка: нет ID перевода",IF(OR(COUNTIFS($H$12:$H$211,H189,$C$12:$C$211,"Внутренний перевод")&lt;&gt;2,ABS(K189)&gt;0.01,COUNTIFS($H$12:$H$211,H189,$B$12:$B$211,B189)&lt;&gt;2,COUNTIFS($H$12:$H$211,H189,$E$12:$E$211,E189)&lt;&gt;1),"Ошибка: проверьте пару","OK")))</x:f>
      </x:c>
    </x:row>
    <x:row r="190" ht="21" customHeight="1">
      <x:c r="A190" s="8"/>
      <x:c r="B190" s="9"/>
      <x:c r="C190" s="8"/>
      <x:c r="D190" s="8"/>
      <x:c r="E190" s="8"/>
      <x:c r="F190" s="10"/>
      <x:c r="G190" s="10"/>
      <x:c r="H190" s="8"/>
      <x:c r="I190" s="27" t="str">
        <x:f>IF(OR(A190="",AND(F190&lt;&gt;"",NOT(ISNUMBER(F190))),AND(G190&lt;&gt;"",NOT(ISNUMBER(G190)))),"",IF(C190="Внутренний перевод",0,F190-G190))</x:f>
      </x:c>
      <x:c r="J190" s="3" t="str">
        <x:f>IF(COUNTA(A190:H190)=0,"",IF(OR(A190="",NOT(ISNUMBER(B190)),C190="",D190="",E190=""),"Ошибка: обязательные поля",IF(COUNTIFS($A$12:$A$211,A190)&gt;1,"Ошибка: повтор ID",IF(AND(C190&lt;&gt;"Операционная",C190&lt;&gt;"Инвестиционная",C190&lt;&gt;"Финансовая",C190&lt;&gt;"Внутренний перевод"),"Ошибка: вид деятельности",IF(OR(AND(F190&lt;&gt;"",NOT(ISNUMBER(F190))),AND(G190&lt;&gt;"",NOT(ISNUMBER(G190))),F190&lt;0,G190&lt;0,AND(F190&gt;0,G190&gt;0),SUM(F190:G190)=0),"Ошибка: одна сумма &gt; 0","OK")))))</x:f>
      </x:c>
      <x:c r="K190" s="29" t="str">
        <x:f>IF(OR(A190="",C190&lt;&gt;"Внутренний перевод",H190=""),"",SUMIFS($F$12:$F$211,$H$12:$H$211,H190,$C$12:$C$211,"Внутренний перевод")-SUMIFS($G$12:$G$211,$H$12:$H$211,H190,$C$12:$C$211,"Внутренний перевод"))</x:f>
      </x:c>
      <x:c r="L190" s="3" t="str">
        <x:f>IF(OR(A190="",C190&lt;&gt;"Внутренний перевод"),"",IF(H190="","Ошибка: нет ID перевода",IF(OR(COUNTIFS($H$12:$H$211,H190,$C$12:$C$211,"Внутренний перевод")&lt;&gt;2,ABS(K190)&gt;0.01,COUNTIFS($H$12:$H$211,H190,$B$12:$B$211,B190)&lt;&gt;2,COUNTIFS($H$12:$H$211,H190,$E$12:$E$211,E190)&lt;&gt;1),"Ошибка: проверьте пару","OK")))</x:f>
      </x:c>
    </x:row>
    <x:row r="191" ht="21" customHeight="1">
      <x:c r="A191" s="8"/>
      <x:c r="B191" s="9"/>
      <x:c r="C191" s="8"/>
      <x:c r="D191" s="8"/>
      <x:c r="E191" s="8"/>
      <x:c r="F191" s="10"/>
      <x:c r="G191" s="10"/>
      <x:c r="H191" s="8"/>
      <x:c r="I191" s="27" t="str">
        <x:f>IF(OR(A191="",AND(F191&lt;&gt;"",NOT(ISNUMBER(F191))),AND(G191&lt;&gt;"",NOT(ISNUMBER(G191)))),"",IF(C191="Внутренний перевод",0,F191-G191))</x:f>
      </x:c>
      <x:c r="J191" s="3" t="str">
        <x:f>IF(COUNTA(A191:H191)=0,"",IF(OR(A191="",NOT(ISNUMBER(B191)),C191="",D191="",E191=""),"Ошибка: обязательные поля",IF(COUNTIFS($A$12:$A$211,A191)&gt;1,"Ошибка: повтор ID",IF(AND(C191&lt;&gt;"Операционная",C191&lt;&gt;"Инвестиционная",C191&lt;&gt;"Финансовая",C191&lt;&gt;"Внутренний перевод"),"Ошибка: вид деятельности",IF(OR(AND(F191&lt;&gt;"",NOT(ISNUMBER(F191))),AND(G191&lt;&gt;"",NOT(ISNUMBER(G191))),F191&lt;0,G191&lt;0,AND(F191&gt;0,G191&gt;0),SUM(F191:G191)=0),"Ошибка: одна сумма &gt; 0","OK")))))</x:f>
      </x:c>
      <x:c r="K191" s="29" t="str">
        <x:f>IF(OR(A191="",C191&lt;&gt;"Внутренний перевод",H191=""),"",SUMIFS($F$12:$F$211,$H$12:$H$211,H191,$C$12:$C$211,"Внутренний перевод")-SUMIFS($G$12:$G$211,$H$12:$H$211,H191,$C$12:$C$211,"Внутренний перевод"))</x:f>
      </x:c>
      <x:c r="L191" s="3" t="str">
        <x:f>IF(OR(A191="",C191&lt;&gt;"Внутренний перевод"),"",IF(H191="","Ошибка: нет ID перевода",IF(OR(COUNTIFS($H$12:$H$211,H191,$C$12:$C$211,"Внутренний перевод")&lt;&gt;2,ABS(K191)&gt;0.01,COUNTIFS($H$12:$H$211,H191,$B$12:$B$211,B191)&lt;&gt;2,COUNTIFS($H$12:$H$211,H191,$E$12:$E$211,E191)&lt;&gt;1),"Ошибка: проверьте пару","OK")))</x:f>
      </x:c>
    </x:row>
    <x:row r="192" ht="21" customHeight="1">
      <x:c r="A192" s="8"/>
      <x:c r="B192" s="9"/>
      <x:c r="C192" s="8"/>
      <x:c r="D192" s="8"/>
      <x:c r="E192" s="8"/>
      <x:c r="F192" s="10"/>
      <x:c r="G192" s="10"/>
      <x:c r="H192" s="8"/>
      <x:c r="I192" s="27" t="str">
        <x:f>IF(OR(A192="",AND(F192&lt;&gt;"",NOT(ISNUMBER(F192))),AND(G192&lt;&gt;"",NOT(ISNUMBER(G192)))),"",IF(C192="Внутренний перевод",0,F192-G192))</x:f>
      </x:c>
      <x:c r="J192" s="3" t="str">
        <x:f>IF(COUNTA(A192:H192)=0,"",IF(OR(A192="",NOT(ISNUMBER(B192)),C192="",D192="",E192=""),"Ошибка: обязательные поля",IF(COUNTIFS($A$12:$A$211,A192)&gt;1,"Ошибка: повтор ID",IF(AND(C192&lt;&gt;"Операционная",C192&lt;&gt;"Инвестиционная",C192&lt;&gt;"Финансовая",C192&lt;&gt;"Внутренний перевод"),"Ошибка: вид деятельности",IF(OR(AND(F192&lt;&gt;"",NOT(ISNUMBER(F192))),AND(G192&lt;&gt;"",NOT(ISNUMBER(G192))),F192&lt;0,G192&lt;0,AND(F192&gt;0,G192&gt;0),SUM(F192:G192)=0),"Ошибка: одна сумма &gt; 0","OK")))))</x:f>
      </x:c>
      <x:c r="K192" s="29" t="str">
        <x:f>IF(OR(A192="",C192&lt;&gt;"Внутренний перевод",H192=""),"",SUMIFS($F$12:$F$211,$H$12:$H$211,H192,$C$12:$C$211,"Внутренний перевод")-SUMIFS($G$12:$G$211,$H$12:$H$211,H192,$C$12:$C$211,"Внутренний перевод"))</x:f>
      </x:c>
      <x:c r="L192" s="3" t="str">
        <x:f>IF(OR(A192="",C192&lt;&gt;"Внутренний перевод"),"",IF(H192="","Ошибка: нет ID перевода",IF(OR(COUNTIFS($H$12:$H$211,H192,$C$12:$C$211,"Внутренний перевод")&lt;&gt;2,ABS(K192)&gt;0.01,COUNTIFS($H$12:$H$211,H192,$B$12:$B$211,B192)&lt;&gt;2,COUNTIFS($H$12:$H$211,H192,$E$12:$E$211,E192)&lt;&gt;1),"Ошибка: проверьте пару","OK")))</x:f>
      </x:c>
    </x:row>
    <x:row r="193" ht="21" customHeight="1">
      <x:c r="A193" s="8"/>
      <x:c r="B193" s="9"/>
      <x:c r="C193" s="8"/>
      <x:c r="D193" s="8"/>
      <x:c r="E193" s="8"/>
      <x:c r="F193" s="10"/>
      <x:c r="G193" s="10"/>
      <x:c r="H193" s="8"/>
      <x:c r="I193" s="27" t="str">
        <x:f>IF(OR(A193="",AND(F193&lt;&gt;"",NOT(ISNUMBER(F193))),AND(G193&lt;&gt;"",NOT(ISNUMBER(G193)))),"",IF(C193="Внутренний перевод",0,F193-G193))</x:f>
      </x:c>
      <x:c r="J193" s="3" t="str">
        <x:f>IF(COUNTA(A193:H193)=0,"",IF(OR(A193="",NOT(ISNUMBER(B193)),C193="",D193="",E193=""),"Ошибка: обязательные поля",IF(COUNTIFS($A$12:$A$211,A193)&gt;1,"Ошибка: повтор ID",IF(AND(C193&lt;&gt;"Операционная",C193&lt;&gt;"Инвестиционная",C193&lt;&gt;"Финансовая",C193&lt;&gt;"Внутренний перевод"),"Ошибка: вид деятельности",IF(OR(AND(F193&lt;&gt;"",NOT(ISNUMBER(F193))),AND(G193&lt;&gt;"",NOT(ISNUMBER(G193))),F193&lt;0,G193&lt;0,AND(F193&gt;0,G193&gt;0),SUM(F193:G193)=0),"Ошибка: одна сумма &gt; 0","OK")))))</x:f>
      </x:c>
      <x:c r="K193" s="29" t="str">
        <x:f>IF(OR(A193="",C193&lt;&gt;"Внутренний перевод",H193=""),"",SUMIFS($F$12:$F$211,$H$12:$H$211,H193,$C$12:$C$211,"Внутренний перевод")-SUMIFS($G$12:$G$211,$H$12:$H$211,H193,$C$12:$C$211,"Внутренний перевод"))</x:f>
      </x:c>
      <x:c r="L193" s="3" t="str">
        <x:f>IF(OR(A193="",C193&lt;&gt;"Внутренний перевод"),"",IF(H193="","Ошибка: нет ID перевода",IF(OR(COUNTIFS($H$12:$H$211,H193,$C$12:$C$211,"Внутренний перевод")&lt;&gt;2,ABS(K193)&gt;0.01,COUNTIFS($H$12:$H$211,H193,$B$12:$B$211,B193)&lt;&gt;2,COUNTIFS($H$12:$H$211,H193,$E$12:$E$211,E193)&lt;&gt;1),"Ошибка: проверьте пару","OK")))</x:f>
      </x:c>
    </x:row>
    <x:row r="194" ht="21" customHeight="1">
      <x:c r="A194" s="8"/>
      <x:c r="B194" s="9"/>
      <x:c r="C194" s="8"/>
      <x:c r="D194" s="8"/>
      <x:c r="E194" s="8"/>
      <x:c r="F194" s="10"/>
      <x:c r="G194" s="10"/>
      <x:c r="H194" s="8"/>
      <x:c r="I194" s="27" t="str">
        <x:f>IF(OR(A194="",AND(F194&lt;&gt;"",NOT(ISNUMBER(F194))),AND(G194&lt;&gt;"",NOT(ISNUMBER(G194)))),"",IF(C194="Внутренний перевод",0,F194-G194))</x:f>
      </x:c>
      <x:c r="J194" s="3" t="str">
        <x:f>IF(COUNTA(A194:H194)=0,"",IF(OR(A194="",NOT(ISNUMBER(B194)),C194="",D194="",E194=""),"Ошибка: обязательные поля",IF(COUNTIFS($A$12:$A$211,A194)&gt;1,"Ошибка: повтор ID",IF(AND(C194&lt;&gt;"Операционная",C194&lt;&gt;"Инвестиционная",C194&lt;&gt;"Финансовая",C194&lt;&gt;"Внутренний перевод"),"Ошибка: вид деятельности",IF(OR(AND(F194&lt;&gt;"",NOT(ISNUMBER(F194))),AND(G194&lt;&gt;"",NOT(ISNUMBER(G194))),F194&lt;0,G194&lt;0,AND(F194&gt;0,G194&gt;0),SUM(F194:G194)=0),"Ошибка: одна сумма &gt; 0","OK")))))</x:f>
      </x:c>
      <x:c r="K194" s="29" t="str">
        <x:f>IF(OR(A194="",C194&lt;&gt;"Внутренний перевод",H194=""),"",SUMIFS($F$12:$F$211,$H$12:$H$211,H194,$C$12:$C$211,"Внутренний перевод")-SUMIFS($G$12:$G$211,$H$12:$H$211,H194,$C$12:$C$211,"Внутренний перевод"))</x:f>
      </x:c>
      <x:c r="L194" s="3" t="str">
        <x:f>IF(OR(A194="",C194&lt;&gt;"Внутренний перевод"),"",IF(H194="","Ошибка: нет ID перевода",IF(OR(COUNTIFS($H$12:$H$211,H194,$C$12:$C$211,"Внутренний перевод")&lt;&gt;2,ABS(K194)&gt;0.01,COUNTIFS($H$12:$H$211,H194,$B$12:$B$211,B194)&lt;&gt;2,COUNTIFS($H$12:$H$211,H194,$E$12:$E$211,E194)&lt;&gt;1),"Ошибка: проверьте пару","OK")))</x:f>
      </x:c>
    </x:row>
    <x:row r="195" ht="21" customHeight="1">
      <x:c r="A195" s="8"/>
      <x:c r="B195" s="9"/>
      <x:c r="C195" s="8"/>
      <x:c r="D195" s="8"/>
      <x:c r="E195" s="8"/>
      <x:c r="F195" s="10"/>
      <x:c r="G195" s="10"/>
      <x:c r="H195" s="8"/>
      <x:c r="I195" s="27" t="str">
        <x:f>IF(OR(A195="",AND(F195&lt;&gt;"",NOT(ISNUMBER(F195))),AND(G195&lt;&gt;"",NOT(ISNUMBER(G195)))),"",IF(C195="Внутренний перевод",0,F195-G195))</x:f>
      </x:c>
      <x:c r="J195" s="3" t="str">
        <x:f>IF(COUNTA(A195:H195)=0,"",IF(OR(A195="",NOT(ISNUMBER(B195)),C195="",D195="",E195=""),"Ошибка: обязательные поля",IF(COUNTIFS($A$12:$A$211,A195)&gt;1,"Ошибка: повтор ID",IF(AND(C195&lt;&gt;"Операционная",C195&lt;&gt;"Инвестиционная",C195&lt;&gt;"Финансовая",C195&lt;&gt;"Внутренний перевод"),"Ошибка: вид деятельности",IF(OR(AND(F195&lt;&gt;"",NOT(ISNUMBER(F195))),AND(G195&lt;&gt;"",NOT(ISNUMBER(G195))),F195&lt;0,G195&lt;0,AND(F195&gt;0,G195&gt;0),SUM(F195:G195)=0),"Ошибка: одна сумма &gt; 0","OK")))))</x:f>
      </x:c>
      <x:c r="K195" s="29" t="str">
        <x:f>IF(OR(A195="",C195&lt;&gt;"Внутренний перевод",H195=""),"",SUMIFS($F$12:$F$211,$H$12:$H$211,H195,$C$12:$C$211,"Внутренний перевод")-SUMIFS($G$12:$G$211,$H$12:$H$211,H195,$C$12:$C$211,"Внутренний перевод"))</x:f>
      </x:c>
      <x:c r="L195" s="3" t="str">
        <x:f>IF(OR(A195="",C195&lt;&gt;"Внутренний перевод"),"",IF(H195="","Ошибка: нет ID перевода",IF(OR(COUNTIFS($H$12:$H$211,H195,$C$12:$C$211,"Внутренний перевод")&lt;&gt;2,ABS(K195)&gt;0.01,COUNTIFS($H$12:$H$211,H195,$B$12:$B$211,B195)&lt;&gt;2,COUNTIFS($H$12:$H$211,H195,$E$12:$E$211,E195)&lt;&gt;1),"Ошибка: проверьте пару","OK")))</x:f>
      </x:c>
    </x:row>
    <x:row r="196" ht="21" customHeight="1">
      <x:c r="A196" s="8"/>
      <x:c r="B196" s="9"/>
      <x:c r="C196" s="8"/>
      <x:c r="D196" s="8"/>
      <x:c r="E196" s="8"/>
      <x:c r="F196" s="10"/>
      <x:c r="G196" s="10"/>
      <x:c r="H196" s="8"/>
      <x:c r="I196" s="27" t="str">
        <x:f>IF(OR(A196="",AND(F196&lt;&gt;"",NOT(ISNUMBER(F196))),AND(G196&lt;&gt;"",NOT(ISNUMBER(G196)))),"",IF(C196="Внутренний перевод",0,F196-G196))</x:f>
      </x:c>
      <x:c r="J196" s="3" t="str">
        <x:f>IF(COUNTA(A196:H196)=0,"",IF(OR(A196="",NOT(ISNUMBER(B196)),C196="",D196="",E196=""),"Ошибка: обязательные поля",IF(COUNTIFS($A$12:$A$211,A196)&gt;1,"Ошибка: повтор ID",IF(AND(C196&lt;&gt;"Операционная",C196&lt;&gt;"Инвестиционная",C196&lt;&gt;"Финансовая",C196&lt;&gt;"Внутренний перевод"),"Ошибка: вид деятельности",IF(OR(AND(F196&lt;&gt;"",NOT(ISNUMBER(F196))),AND(G196&lt;&gt;"",NOT(ISNUMBER(G196))),F196&lt;0,G196&lt;0,AND(F196&gt;0,G196&gt;0),SUM(F196:G196)=0),"Ошибка: одна сумма &gt; 0","OK")))))</x:f>
      </x:c>
      <x:c r="K196" s="29" t="str">
        <x:f>IF(OR(A196="",C196&lt;&gt;"Внутренний перевод",H196=""),"",SUMIFS($F$12:$F$211,$H$12:$H$211,H196,$C$12:$C$211,"Внутренний перевод")-SUMIFS($G$12:$G$211,$H$12:$H$211,H196,$C$12:$C$211,"Внутренний перевод"))</x:f>
      </x:c>
      <x:c r="L196" s="3" t="str">
        <x:f>IF(OR(A196="",C196&lt;&gt;"Внутренний перевод"),"",IF(H196="","Ошибка: нет ID перевода",IF(OR(COUNTIFS($H$12:$H$211,H196,$C$12:$C$211,"Внутренний перевод")&lt;&gt;2,ABS(K196)&gt;0.01,COUNTIFS($H$12:$H$211,H196,$B$12:$B$211,B196)&lt;&gt;2,COUNTIFS($H$12:$H$211,H196,$E$12:$E$211,E196)&lt;&gt;1),"Ошибка: проверьте пару","OK")))</x:f>
      </x:c>
    </x:row>
    <x:row r="197" ht="21" customHeight="1">
      <x:c r="A197" s="8"/>
      <x:c r="B197" s="9"/>
      <x:c r="C197" s="8"/>
      <x:c r="D197" s="8"/>
      <x:c r="E197" s="8"/>
      <x:c r="F197" s="10"/>
      <x:c r="G197" s="10"/>
      <x:c r="H197" s="8"/>
      <x:c r="I197" s="27" t="str">
        <x:f>IF(OR(A197="",AND(F197&lt;&gt;"",NOT(ISNUMBER(F197))),AND(G197&lt;&gt;"",NOT(ISNUMBER(G197)))),"",IF(C197="Внутренний перевод",0,F197-G197))</x:f>
      </x:c>
      <x:c r="J197" s="3" t="str">
        <x:f>IF(COUNTA(A197:H197)=0,"",IF(OR(A197="",NOT(ISNUMBER(B197)),C197="",D197="",E197=""),"Ошибка: обязательные поля",IF(COUNTIFS($A$12:$A$211,A197)&gt;1,"Ошибка: повтор ID",IF(AND(C197&lt;&gt;"Операционная",C197&lt;&gt;"Инвестиционная",C197&lt;&gt;"Финансовая",C197&lt;&gt;"Внутренний перевод"),"Ошибка: вид деятельности",IF(OR(AND(F197&lt;&gt;"",NOT(ISNUMBER(F197))),AND(G197&lt;&gt;"",NOT(ISNUMBER(G197))),F197&lt;0,G197&lt;0,AND(F197&gt;0,G197&gt;0),SUM(F197:G197)=0),"Ошибка: одна сумма &gt; 0","OK")))))</x:f>
      </x:c>
      <x:c r="K197" s="29" t="str">
        <x:f>IF(OR(A197="",C197&lt;&gt;"Внутренний перевод",H197=""),"",SUMIFS($F$12:$F$211,$H$12:$H$211,H197,$C$12:$C$211,"Внутренний перевод")-SUMIFS($G$12:$G$211,$H$12:$H$211,H197,$C$12:$C$211,"Внутренний перевод"))</x:f>
      </x:c>
      <x:c r="L197" s="3" t="str">
        <x:f>IF(OR(A197="",C197&lt;&gt;"Внутренний перевод"),"",IF(H197="","Ошибка: нет ID перевода",IF(OR(COUNTIFS($H$12:$H$211,H197,$C$12:$C$211,"Внутренний перевод")&lt;&gt;2,ABS(K197)&gt;0.01,COUNTIFS($H$12:$H$211,H197,$B$12:$B$211,B197)&lt;&gt;2,COUNTIFS($H$12:$H$211,H197,$E$12:$E$211,E197)&lt;&gt;1),"Ошибка: проверьте пару","OK")))</x:f>
      </x:c>
    </x:row>
    <x:row r="198" ht="21" customHeight="1">
      <x:c r="A198" s="8"/>
      <x:c r="B198" s="9"/>
      <x:c r="C198" s="8"/>
      <x:c r="D198" s="8"/>
      <x:c r="E198" s="8"/>
      <x:c r="F198" s="10"/>
      <x:c r="G198" s="10"/>
      <x:c r="H198" s="8"/>
      <x:c r="I198" s="27" t="str">
        <x:f>IF(OR(A198="",AND(F198&lt;&gt;"",NOT(ISNUMBER(F198))),AND(G198&lt;&gt;"",NOT(ISNUMBER(G198)))),"",IF(C198="Внутренний перевод",0,F198-G198))</x:f>
      </x:c>
      <x:c r="J198" s="3" t="str">
        <x:f>IF(COUNTA(A198:H198)=0,"",IF(OR(A198="",NOT(ISNUMBER(B198)),C198="",D198="",E198=""),"Ошибка: обязательные поля",IF(COUNTIFS($A$12:$A$211,A198)&gt;1,"Ошибка: повтор ID",IF(AND(C198&lt;&gt;"Операционная",C198&lt;&gt;"Инвестиционная",C198&lt;&gt;"Финансовая",C198&lt;&gt;"Внутренний перевод"),"Ошибка: вид деятельности",IF(OR(AND(F198&lt;&gt;"",NOT(ISNUMBER(F198))),AND(G198&lt;&gt;"",NOT(ISNUMBER(G198))),F198&lt;0,G198&lt;0,AND(F198&gt;0,G198&gt;0),SUM(F198:G198)=0),"Ошибка: одна сумма &gt; 0","OK")))))</x:f>
      </x:c>
      <x:c r="K198" s="29" t="str">
        <x:f>IF(OR(A198="",C198&lt;&gt;"Внутренний перевод",H198=""),"",SUMIFS($F$12:$F$211,$H$12:$H$211,H198,$C$12:$C$211,"Внутренний перевод")-SUMIFS($G$12:$G$211,$H$12:$H$211,H198,$C$12:$C$211,"Внутренний перевод"))</x:f>
      </x:c>
      <x:c r="L198" s="3" t="str">
        <x:f>IF(OR(A198="",C198&lt;&gt;"Внутренний перевод"),"",IF(H198="","Ошибка: нет ID перевода",IF(OR(COUNTIFS($H$12:$H$211,H198,$C$12:$C$211,"Внутренний перевод")&lt;&gt;2,ABS(K198)&gt;0.01,COUNTIFS($H$12:$H$211,H198,$B$12:$B$211,B198)&lt;&gt;2,COUNTIFS($H$12:$H$211,H198,$E$12:$E$211,E198)&lt;&gt;1),"Ошибка: проверьте пару","OK")))</x:f>
      </x:c>
    </x:row>
    <x:row r="199" ht="21" customHeight="1">
      <x:c r="A199" s="8"/>
      <x:c r="B199" s="9"/>
      <x:c r="C199" s="8"/>
      <x:c r="D199" s="8"/>
      <x:c r="E199" s="8"/>
      <x:c r="F199" s="10"/>
      <x:c r="G199" s="10"/>
      <x:c r="H199" s="8"/>
      <x:c r="I199" s="27" t="str">
        <x:f>IF(OR(A199="",AND(F199&lt;&gt;"",NOT(ISNUMBER(F199))),AND(G199&lt;&gt;"",NOT(ISNUMBER(G199)))),"",IF(C199="Внутренний перевод",0,F199-G199))</x:f>
      </x:c>
      <x:c r="J199" s="3" t="str">
        <x:f>IF(COUNTA(A199:H199)=0,"",IF(OR(A199="",NOT(ISNUMBER(B199)),C199="",D199="",E199=""),"Ошибка: обязательные поля",IF(COUNTIFS($A$12:$A$211,A199)&gt;1,"Ошибка: повтор ID",IF(AND(C199&lt;&gt;"Операционная",C199&lt;&gt;"Инвестиционная",C199&lt;&gt;"Финансовая",C199&lt;&gt;"Внутренний перевод"),"Ошибка: вид деятельности",IF(OR(AND(F199&lt;&gt;"",NOT(ISNUMBER(F199))),AND(G199&lt;&gt;"",NOT(ISNUMBER(G199))),F199&lt;0,G199&lt;0,AND(F199&gt;0,G199&gt;0),SUM(F199:G199)=0),"Ошибка: одна сумма &gt; 0","OK")))))</x:f>
      </x:c>
      <x:c r="K199" s="29" t="str">
        <x:f>IF(OR(A199="",C199&lt;&gt;"Внутренний перевод",H199=""),"",SUMIFS($F$12:$F$211,$H$12:$H$211,H199,$C$12:$C$211,"Внутренний перевод")-SUMIFS($G$12:$G$211,$H$12:$H$211,H199,$C$12:$C$211,"Внутренний перевод"))</x:f>
      </x:c>
      <x:c r="L199" s="3" t="str">
        <x:f>IF(OR(A199="",C199&lt;&gt;"Внутренний перевод"),"",IF(H199="","Ошибка: нет ID перевода",IF(OR(COUNTIFS($H$12:$H$211,H199,$C$12:$C$211,"Внутренний перевод")&lt;&gt;2,ABS(K199)&gt;0.01,COUNTIFS($H$12:$H$211,H199,$B$12:$B$211,B199)&lt;&gt;2,COUNTIFS($H$12:$H$211,H199,$E$12:$E$211,E199)&lt;&gt;1),"Ошибка: проверьте пару","OK")))</x:f>
      </x:c>
    </x:row>
    <x:row r="200" ht="21" customHeight="1">
      <x:c r="A200" s="8"/>
      <x:c r="B200" s="9"/>
      <x:c r="C200" s="8"/>
      <x:c r="D200" s="8"/>
      <x:c r="E200" s="8"/>
      <x:c r="F200" s="10"/>
      <x:c r="G200" s="10"/>
      <x:c r="H200" s="8"/>
      <x:c r="I200" s="27" t="str">
        <x:f>IF(OR(A200="",AND(F200&lt;&gt;"",NOT(ISNUMBER(F200))),AND(G200&lt;&gt;"",NOT(ISNUMBER(G200)))),"",IF(C200="Внутренний перевод",0,F200-G200))</x:f>
      </x:c>
      <x:c r="J200" s="3" t="str">
        <x:f>IF(COUNTA(A200:H200)=0,"",IF(OR(A200="",NOT(ISNUMBER(B200)),C200="",D200="",E200=""),"Ошибка: обязательные поля",IF(COUNTIFS($A$12:$A$211,A200)&gt;1,"Ошибка: повтор ID",IF(AND(C200&lt;&gt;"Операционная",C200&lt;&gt;"Инвестиционная",C200&lt;&gt;"Финансовая",C200&lt;&gt;"Внутренний перевод"),"Ошибка: вид деятельности",IF(OR(AND(F200&lt;&gt;"",NOT(ISNUMBER(F200))),AND(G200&lt;&gt;"",NOT(ISNUMBER(G200))),F200&lt;0,G200&lt;0,AND(F200&gt;0,G200&gt;0),SUM(F200:G200)=0),"Ошибка: одна сумма &gt; 0","OK")))))</x:f>
      </x:c>
      <x:c r="K200" s="29" t="str">
        <x:f>IF(OR(A200="",C200&lt;&gt;"Внутренний перевод",H200=""),"",SUMIFS($F$12:$F$211,$H$12:$H$211,H200,$C$12:$C$211,"Внутренний перевод")-SUMIFS($G$12:$G$211,$H$12:$H$211,H200,$C$12:$C$211,"Внутренний перевод"))</x:f>
      </x:c>
      <x:c r="L200" s="3" t="str">
        <x:f>IF(OR(A200="",C200&lt;&gt;"Внутренний перевод"),"",IF(H200="","Ошибка: нет ID перевода",IF(OR(COUNTIFS($H$12:$H$211,H200,$C$12:$C$211,"Внутренний перевод")&lt;&gt;2,ABS(K200)&gt;0.01,COUNTIFS($H$12:$H$211,H200,$B$12:$B$211,B200)&lt;&gt;2,COUNTIFS($H$12:$H$211,H200,$E$12:$E$211,E200)&lt;&gt;1),"Ошибка: проверьте пару","OK")))</x:f>
      </x:c>
    </x:row>
    <x:row r="201" ht="21" customHeight="1">
      <x:c r="A201" s="8"/>
      <x:c r="B201" s="9"/>
      <x:c r="C201" s="8"/>
      <x:c r="D201" s="8"/>
      <x:c r="E201" s="8"/>
      <x:c r="F201" s="10"/>
      <x:c r="G201" s="10"/>
      <x:c r="H201" s="8"/>
      <x:c r="I201" s="27" t="str">
        <x:f>IF(OR(A201="",AND(F201&lt;&gt;"",NOT(ISNUMBER(F201))),AND(G201&lt;&gt;"",NOT(ISNUMBER(G201)))),"",IF(C201="Внутренний перевод",0,F201-G201))</x:f>
      </x:c>
      <x:c r="J201" s="3" t="str">
        <x:f>IF(COUNTA(A201:H201)=0,"",IF(OR(A201="",NOT(ISNUMBER(B201)),C201="",D201="",E201=""),"Ошибка: обязательные поля",IF(COUNTIFS($A$12:$A$211,A201)&gt;1,"Ошибка: повтор ID",IF(AND(C201&lt;&gt;"Операционная",C201&lt;&gt;"Инвестиционная",C201&lt;&gt;"Финансовая",C201&lt;&gt;"Внутренний перевод"),"Ошибка: вид деятельности",IF(OR(AND(F201&lt;&gt;"",NOT(ISNUMBER(F201))),AND(G201&lt;&gt;"",NOT(ISNUMBER(G201))),F201&lt;0,G201&lt;0,AND(F201&gt;0,G201&gt;0),SUM(F201:G201)=0),"Ошибка: одна сумма &gt; 0","OK")))))</x:f>
      </x:c>
      <x:c r="K201" s="29" t="str">
        <x:f>IF(OR(A201="",C201&lt;&gt;"Внутренний перевод",H201=""),"",SUMIFS($F$12:$F$211,$H$12:$H$211,H201,$C$12:$C$211,"Внутренний перевод")-SUMIFS($G$12:$G$211,$H$12:$H$211,H201,$C$12:$C$211,"Внутренний перевод"))</x:f>
      </x:c>
      <x:c r="L201" s="3" t="str">
        <x:f>IF(OR(A201="",C201&lt;&gt;"Внутренний перевод"),"",IF(H201="","Ошибка: нет ID перевода",IF(OR(COUNTIFS($H$12:$H$211,H201,$C$12:$C$211,"Внутренний перевод")&lt;&gt;2,ABS(K201)&gt;0.01,COUNTIFS($H$12:$H$211,H201,$B$12:$B$211,B201)&lt;&gt;2,COUNTIFS($H$12:$H$211,H201,$E$12:$E$211,E201)&lt;&gt;1),"Ошибка: проверьте пару","OK")))</x:f>
      </x:c>
    </x:row>
    <x:row r="202" ht="21" customHeight="1">
      <x:c r="A202" s="8"/>
      <x:c r="B202" s="9"/>
      <x:c r="C202" s="8"/>
      <x:c r="D202" s="8"/>
      <x:c r="E202" s="8"/>
      <x:c r="F202" s="10"/>
      <x:c r="G202" s="10"/>
      <x:c r="H202" s="8"/>
      <x:c r="I202" s="27" t="str">
        <x:f>IF(OR(A202="",AND(F202&lt;&gt;"",NOT(ISNUMBER(F202))),AND(G202&lt;&gt;"",NOT(ISNUMBER(G202)))),"",IF(C202="Внутренний перевод",0,F202-G202))</x:f>
      </x:c>
      <x:c r="J202" s="3" t="str">
        <x:f>IF(COUNTA(A202:H202)=0,"",IF(OR(A202="",NOT(ISNUMBER(B202)),C202="",D202="",E202=""),"Ошибка: обязательные поля",IF(COUNTIFS($A$12:$A$211,A202)&gt;1,"Ошибка: повтор ID",IF(AND(C202&lt;&gt;"Операционная",C202&lt;&gt;"Инвестиционная",C202&lt;&gt;"Финансовая",C202&lt;&gt;"Внутренний перевод"),"Ошибка: вид деятельности",IF(OR(AND(F202&lt;&gt;"",NOT(ISNUMBER(F202))),AND(G202&lt;&gt;"",NOT(ISNUMBER(G202))),F202&lt;0,G202&lt;0,AND(F202&gt;0,G202&gt;0),SUM(F202:G202)=0),"Ошибка: одна сумма &gt; 0","OK")))))</x:f>
      </x:c>
      <x:c r="K202" s="29" t="str">
        <x:f>IF(OR(A202="",C202&lt;&gt;"Внутренний перевод",H202=""),"",SUMIFS($F$12:$F$211,$H$12:$H$211,H202,$C$12:$C$211,"Внутренний перевод")-SUMIFS($G$12:$G$211,$H$12:$H$211,H202,$C$12:$C$211,"Внутренний перевод"))</x:f>
      </x:c>
      <x:c r="L202" s="3" t="str">
        <x:f>IF(OR(A202="",C202&lt;&gt;"Внутренний перевод"),"",IF(H202="","Ошибка: нет ID перевода",IF(OR(COUNTIFS($H$12:$H$211,H202,$C$12:$C$211,"Внутренний перевод")&lt;&gt;2,ABS(K202)&gt;0.01,COUNTIFS($H$12:$H$211,H202,$B$12:$B$211,B202)&lt;&gt;2,COUNTIFS($H$12:$H$211,H202,$E$12:$E$211,E202)&lt;&gt;1),"Ошибка: проверьте пару","OK")))</x:f>
      </x:c>
    </x:row>
    <x:row r="203" ht="21" customHeight="1">
      <x:c r="A203" s="8"/>
      <x:c r="B203" s="9"/>
      <x:c r="C203" s="8"/>
      <x:c r="D203" s="8"/>
      <x:c r="E203" s="8"/>
      <x:c r="F203" s="10"/>
      <x:c r="G203" s="10"/>
      <x:c r="H203" s="8"/>
      <x:c r="I203" s="27" t="str">
        <x:f>IF(OR(A203="",AND(F203&lt;&gt;"",NOT(ISNUMBER(F203))),AND(G203&lt;&gt;"",NOT(ISNUMBER(G203)))),"",IF(C203="Внутренний перевод",0,F203-G203))</x:f>
      </x:c>
      <x:c r="J203" s="3" t="str">
        <x:f>IF(COUNTA(A203:H203)=0,"",IF(OR(A203="",NOT(ISNUMBER(B203)),C203="",D203="",E203=""),"Ошибка: обязательные поля",IF(COUNTIFS($A$12:$A$211,A203)&gt;1,"Ошибка: повтор ID",IF(AND(C203&lt;&gt;"Операционная",C203&lt;&gt;"Инвестиционная",C203&lt;&gt;"Финансовая",C203&lt;&gt;"Внутренний перевод"),"Ошибка: вид деятельности",IF(OR(AND(F203&lt;&gt;"",NOT(ISNUMBER(F203))),AND(G203&lt;&gt;"",NOT(ISNUMBER(G203))),F203&lt;0,G203&lt;0,AND(F203&gt;0,G203&gt;0),SUM(F203:G203)=0),"Ошибка: одна сумма &gt; 0","OK")))))</x:f>
      </x:c>
      <x:c r="K203" s="29" t="str">
        <x:f>IF(OR(A203="",C203&lt;&gt;"Внутренний перевод",H203=""),"",SUMIFS($F$12:$F$211,$H$12:$H$211,H203,$C$12:$C$211,"Внутренний перевод")-SUMIFS($G$12:$G$211,$H$12:$H$211,H203,$C$12:$C$211,"Внутренний перевод"))</x:f>
      </x:c>
      <x:c r="L203" s="3" t="str">
        <x:f>IF(OR(A203="",C203&lt;&gt;"Внутренний перевод"),"",IF(H203="","Ошибка: нет ID перевода",IF(OR(COUNTIFS($H$12:$H$211,H203,$C$12:$C$211,"Внутренний перевод")&lt;&gt;2,ABS(K203)&gt;0.01,COUNTIFS($H$12:$H$211,H203,$B$12:$B$211,B203)&lt;&gt;2,COUNTIFS($H$12:$H$211,H203,$E$12:$E$211,E203)&lt;&gt;1),"Ошибка: проверьте пару","OK")))</x:f>
      </x:c>
    </x:row>
    <x:row r="204" ht="21" customHeight="1">
      <x:c r="A204" s="8"/>
      <x:c r="B204" s="9"/>
      <x:c r="C204" s="8"/>
      <x:c r="D204" s="8"/>
      <x:c r="E204" s="8"/>
      <x:c r="F204" s="10"/>
      <x:c r="G204" s="10"/>
      <x:c r="H204" s="8"/>
      <x:c r="I204" s="27" t="str">
        <x:f>IF(OR(A204="",AND(F204&lt;&gt;"",NOT(ISNUMBER(F204))),AND(G204&lt;&gt;"",NOT(ISNUMBER(G204)))),"",IF(C204="Внутренний перевод",0,F204-G204))</x:f>
      </x:c>
      <x:c r="J204" s="3" t="str">
        <x:f>IF(COUNTA(A204:H204)=0,"",IF(OR(A204="",NOT(ISNUMBER(B204)),C204="",D204="",E204=""),"Ошибка: обязательные поля",IF(COUNTIFS($A$12:$A$211,A204)&gt;1,"Ошибка: повтор ID",IF(AND(C204&lt;&gt;"Операционная",C204&lt;&gt;"Инвестиционная",C204&lt;&gt;"Финансовая",C204&lt;&gt;"Внутренний перевод"),"Ошибка: вид деятельности",IF(OR(AND(F204&lt;&gt;"",NOT(ISNUMBER(F204))),AND(G204&lt;&gt;"",NOT(ISNUMBER(G204))),F204&lt;0,G204&lt;0,AND(F204&gt;0,G204&gt;0),SUM(F204:G204)=0),"Ошибка: одна сумма &gt; 0","OK")))))</x:f>
      </x:c>
      <x:c r="K204" s="29" t="str">
        <x:f>IF(OR(A204="",C204&lt;&gt;"Внутренний перевод",H204=""),"",SUMIFS($F$12:$F$211,$H$12:$H$211,H204,$C$12:$C$211,"Внутренний перевод")-SUMIFS($G$12:$G$211,$H$12:$H$211,H204,$C$12:$C$211,"Внутренний перевод"))</x:f>
      </x:c>
      <x:c r="L204" s="3" t="str">
        <x:f>IF(OR(A204="",C204&lt;&gt;"Внутренний перевод"),"",IF(H204="","Ошибка: нет ID перевода",IF(OR(COUNTIFS($H$12:$H$211,H204,$C$12:$C$211,"Внутренний перевод")&lt;&gt;2,ABS(K204)&gt;0.01,COUNTIFS($H$12:$H$211,H204,$B$12:$B$211,B204)&lt;&gt;2,COUNTIFS($H$12:$H$211,H204,$E$12:$E$211,E204)&lt;&gt;1),"Ошибка: проверьте пару","OK")))</x:f>
      </x:c>
    </x:row>
    <x:row r="205" ht="21" customHeight="1">
      <x:c r="A205" s="8"/>
      <x:c r="B205" s="9"/>
      <x:c r="C205" s="8"/>
      <x:c r="D205" s="8"/>
      <x:c r="E205" s="8"/>
      <x:c r="F205" s="10"/>
      <x:c r="G205" s="10"/>
      <x:c r="H205" s="8"/>
      <x:c r="I205" s="27" t="str">
        <x:f>IF(OR(A205="",AND(F205&lt;&gt;"",NOT(ISNUMBER(F205))),AND(G205&lt;&gt;"",NOT(ISNUMBER(G205)))),"",IF(C205="Внутренний перевод",0,F205-G205))</x:f>
      </x:c>
      <x:c r="J205" s="3" t="str">
        <x:f>IF(COUNTA(A205:H205)=0,"",IF(OR(A205="",NOT(ISNUMBER(B205)),C205="",D205="",E205=""),"Ошибка: обязательные поля",IF(COUNTIFS($A$12:$A$211,A205)&gt;1,"Ошибка: повтор ID",IF(AND(C205&lt;&gt;"Операционная",C205&lt;&gt;"Инвестиционная",C205&lt;&gt;"Финансовая",C205&lt;&gt;"Внутренний перевод"),"Ошибка: вид деятельности",IF(OR(AND(F205&lt;&gt;"",NOT(ISNUMBER(F205))),AND(G205&lt;&gt;"",NOT(ISNUMBER(G205))),F205&lt;0,G205&lt;0,AND(F205&gt;0,G205&gt;0),SUM(F205:G205)=0),"Ошибка: одна сумма &gt; 0","OK")))))</x:f>
      </x:c>
      <x:c r="K205" s="29" t="str">
        <x:f>IF(OR(A205="",C205&lt;&gt;"Внутренний перевод",H205=""),"",SUMIFS($F$12:$F$211,$H$12:$H$211,H205,$C$12:$C$211,"Внутренний перевод")-SUMIFS($G$12:$G$211,$H$12:$H$211,H205,$C$12:$C$211,"Внутренний перевод"))</x:f>
      </x:c>
      <x:c r="L205" s="3" t="str">
        <x:f>IF(OR(A205="",C205&lt;&gt;"Внутренний перевод"),"",IF(H205="","Ошибка: нет ID перевода",IF(OR(COUNTIFS($H$12:$H$211,H205,$C$12:$C$211,"Внутренний перевод")&lt;&gt;2,ABS(K205)&gt;0.01,COUNTIFS($H$12:$H$211,H205,$B$12:$B$211,B205)&lt;&gt;2,COUNTIFS($H$12:$H$211,H205,$E$12:$E$211,E205)&lt;&gt;1),"Ошибка: проверьте пару","OK")))</x:f>
      </x:c>
    </x:row>
    <x:row r="206" ht="21" customHeight="1">
      <x:c r="A206" s="8"/>
      <x:c r="B206" s="9"/>
      <x:c r="C206" s="8"/>
      <x:c r="D206" s="8"/>
      <x:c r="E206" s="8"/>
      <x:c r="F206" s="10"/>
      <x:c r="G206" s="10"/>
      <x:c r="H206" s="8"/>
      <x:c r="I206" s="27" t="str">
        <x:f>IF(OR(A206="",AND(F206&lt;&gt;"",NOT(ISNUMBER(F206))),AND(G206&lt;&gt;"",NOT(ISNUMBER(G206)))),"",IF(C206="Внутренний перевод",0,F206-G206))</x:f>
      </x:c>
      <x:c r="J206" s="3" t="str">
        <x:f>IF(COUNTA(A206:H206)=0,"",IF(OR(A206="",NOT(ISNUMBER(B206)),C206="",D206="",E206=""),"Ошибка: обязательные поля",IF(COUNTIFS($A$12:$A$211,A206)&gt;1,"Ошибка: повтор ID",IF(AND(C206&lt;&gt;"Операционная",C206&lt;&gt;"Инвестиционная",C206&lt;&gt;"Финансовая",C206&lt;&gt;"Внутренний перевод"),"Ошибка: вид деятельности",IF(OR(AND(F206&lt;&gt;"",NOT(ISNUMBER(F206))),AND(G206&lt;&gt;"",NOT(ISNUMBER(G206))),F206&lt;0,G206&lt;0,AND(F206&gt;0,G206&gt;0),SUM(F206:G206)=0),"Ошибка: одна сумма &gt; 0","OK")))))</x:f>
      </x:c>
      <x:c r="K206" s="29" t="str">
        <x:f>IF(OR(A206="",C206&lt;&gt;"Внутренний перевод",H206=""),"",SUMIFS($F$12:$F$211,$H$12:$H$211,H206,$C$12:$C$211,"Внутренний перевод")-SUMIFS($G$12:$G$211,$H$12:$H$211,H206,$C$12:$C$211,"Внутренний перевод"))</x:f>
      </x:c>
      <x:c r="L206" s="3" t="str">
        <x:f>IF(OR(A206="",C206&lt;&gt;"Внутренний перевод"),"",IF(H206="","Ошибка: нет ID перевода",IF(OR(COUNTIFS($H$12:$H$211,H206,$C$12:$C$211,"Внутренний перевод")&lt;&gt;2,ABS(K206)&gt;0.01,COUNTIFS($H$12:$H$211,H206,$B$12:$B$211,B206)&lt;&gt;2,COUNTIFS($H$12:$H$211,H206,$E$12:$E$211,E206)&lt;&gt;1),"Ошибка: проверьте пару","OK")))</x:f>
      </x:c>
    </x:row>
    <x:row r="207" ht="21" customHeight="1">
      <x:c r="A207" s="8"/>
      <x:c r="B207" s="9"/>
      <x:c r="C207" s="8"/>
      <x:c r="D207" s="8"/>
      <x:c r="E207" s="8"/>
      <x:c r="F207" s="10"/>
      <x:c r="G207" s="10"/>
      <x:c r="H207" s="8"/>
      <x:c r="I207" s="27" t="str">
        <x:f>IF(OR(A207="",AND(F207&lt;&gt;"",NOT(ISNUMBER(F207))),AND(G207&lt;&gt;"",NOT(ISNUMBER(G207)))),"",IF(C207="Внутренний перевод",0,F207-G207))</x:f>
      </x:c>
      <x:c r="J207" s="3" t="str">
        <x:f>IF(COUNTA(A207:H207)=0,"",IF(OR(A207="",NOT(ISNUMBER(B207)),C207="",D207="",E207=""),"Ошибка: обязательные поля",IF(COUNTIFS($A$12:$A$211,A207)&gt;1,"Ошибка: повтор ID",IF(AND(C207&lt;&gt;"Операционная",C207&lt;&gt;"Инвестиционная",C207&lt;&gt;"Финансовая",C207&lt;&gt;"Внутренний перевод"),"Ошибка: вид деятельности",IF(OR(AND(F207&lt;&gt;"",NOT(ISNUMBER(F207))),AND(G207&lt;&gt;"",NOT(ISNUMBER(G207))),F207&lt;0,G207&lt;0,AND(F207&gt;0,G207&gt;0),SUM(F207:G207)=0),"Ошибка: одна сумма &gt; 0","OK")))))</x:f>
      </x:c>
      <x:c r="K207" s="29" t="str">
        <x:f>IF(OR(A207="",C207&lt;&gt;"Внутренний перевод",H207=""),"",SUMIFS($F$12:$F$211,$H$12:$H$211,H207,$C$12:$C$211,"Внутренний перевод")-SUMIFS($G$12:$G$211,$H$12:$H$211,H207,$C$12:$C$211,"Внутренний перевод"))</x:f>
      </x:c>
      <x:c r="L207" s="3" t="str">
        <x:f>IF(OR(A207="",C207&lt;&gt;"Внутренний перевод"),"",IF(H207="","Ошибка: нет ID перевода",IF(OR(COUNTIFS($H$12:$H$211,H207,$C$12:$C$211,"Внутренний перевод")&lt;&gt;2,ABS(K207)&gt;0.01,COUNTIFS($H$12:$H$211,H207,$B$12:$B$211,B207)&lt;&gt;2,COUNTIFS($H$12:$H$211,H207,$E$12:$E$211,E207)&lt;&gt;1),"Ошибка: проверьте пару","OK")))</x:f>
      </x:c>
    </x:row>
    <x:row r="208" ht="21" customHeight="1">
      <x:c r="A208" s="8"/>
      <x:c r="B208" s="9"/>
      <x:c r="C208" s="8"/>
      <x:c r="D208" s="8"/>
      <x:c r="E208" s="8"/>
      <x:c r="F208" s="10"/>
      <x:c r="G208" s="10"/>
      <x:c r="H208" s="8"/>
      <x:c r="I208" s="27" t="str">
        <x:f>IF(OR(A208="",AND(F208&lt;&gt;"",NOT(ISNUMBER(F208))),AND(G208&lt;&gt;"",NOT(ISNUMBER(G208)))),"",IF(C208="Внутренний перевод",0,F208-G208))</x:f>
      </x:c>
      <x:c r="J208" s="3" t="str">
        <x:f>IF(COUNTA(A208:H208)=0,"",IF(OR(A208="",NOT(ISNUMBER(B208)),C208="",D208="",E208=""),"Ошибка: обязательные поля",IF(COUNTIFS($A$12:$A$211,A208)&gt;1,"Ошибка: повтор ID",IF(AND(C208&lt;&gt;"Операционная",C208&lt;&gt;"Инвестиционная",C208&lt;&gt;"Финансовая",C208&lt;&gt;"Внутренний перевод"),"Ошибка: вид деятельности",IF(OR(AND(F208&lt;&gt;"",NOT(ISNUMBER(F208))),AND(G208&lt;&gt;"",NOT(ISNUMBER(G208))),F208&lt;0,G208&lt;0,AND(F208&gt;0,G208&gt;0),SUM(F208:G208)=0),"Ошибка: одна сумма &gt; 0","OK")))))</x:f>
      </x:c>
      <x:c r="K208" s="29" t="str">
        <x:f>IF(OR(A208="",C208&lt;&gt;"Внутренний перевод",H208=""),"",SUMIFS($F$12:$F$211,$H$12:$H$211,H208,$C$12:$C$211,"Внутренний перевод")-SUMIFS($G$12:$G$211,$H$12:$H$211,H208,$C$12:$C$211,"Внутренний перевод"))</x:f>
      </x:c>
      <x:c r="L208" s="3" t="str">
        <x:f>IF(OR(A208="",C208&lt;&gt;"Внутренний перевод"),"",IF(H208="","Ошибка: нет ID перевода",IF(OR(COUNTIFS($H$12:$H$211,H208,$C$12:$C$211,"Внутренний перевод")&lt;&gt;2,ABS(K208)&gt;0.01,COUNTIFS($H$12:$H$211,H208,$B$12:$B$211,B208)&lt;&gt;2,COUNTIFS($H$12:$H$211,H208,$E$12:$E$211,E208)&lt;&gt;1),"Ошибка: проверьте пару","OK")))</x:f>
      </x:c>
    </x:row>
    <x:row r="209" ht="21" customHeight="1">
      <x:c r="A209" s="8"/>
      <x:c r="B209" s="9"/>
      <x:c r="C209" s="8"/>
      <x:c r="D209" s="8"/>
      <x:c r="E209" s="8"/>
      <x:c r="F209" s="10"/>
      <x:c r="G209" s="10"/>
      <x:c r="H209" s="8"/>
      <x:c r="I209" s="27" t="str">
        <x:f>IF(OR(A209="",AND(F209&lt;&gt;"",NOT(ISNUMBER(F209))),AND(G209&lt;&gt;"",NOT(ISNUMBER(G209)))),"",IF(C209="Внутренний перевод",0,F209-G209))</x:f>
      </x:c>
      <x:c r="J209" s="3" t="str">
        <x:f>IF(COUNTA(A209:H209)=0,"",IF(OR(A209="",NOT(ISNUMBER(B209)),C209="",D209="",E209=""),"Ошибка: обязательные поля",IF(COUNTIFS($A$12:$A$211,A209)&gt;1,"Ошибка: повтор ID",IF(AND(C209&lt;&gt;"Операционная",C209&lt;&gt;"Инвестиционная",C209&lt;&gt;"Финансовая",C209&lt;&gt;"Внутренний перевод"),"Ошибка: вид деятельности",IF(OR(AND(F209&lt;&gt;"",NOT(ISNUMBER(F209))),AND(G209&lt;&gt;"",NOT(ISNUMBER(G209))),F209&lt;0,G209&lt;0,AND(F209&gt;0,G209&gt;0),SUM(F209:G209)=0),"Ошибка: одна сумма &gt; 0","OK")))))</x:f>
      </x:c>
      <x:c r="K209" s="29" t="str">
        <x:f>IF(OR(A209="",C209&lt;&gt;"Внутренний перевод",H209=""),"",SUMIFS($F$12:$F$211,$H$12:$H$211,H209,$C$12:$C$211,"Внутренний перевод")-SUMIFS($G$12:$G$211,$H$12:$H$211,H209,$C$12:$C$211,"Внутренний перевод"))</x:f>
      </x:c>
      <x:c r="L209" s="3" t="str">
        <x:f>IF(OR(A209="",C209&lt;&gt;"Внутренний перевод"),"",IF(H209="","Ошибка: нет ID перевода",IF(OR(COUNTIFS($H$12:$H$211,H209,$C$12:$C$211,"Внутренний перевод")&lt;&gt;2,ABS(K209)&gt;0.01,COUNTIFS($H$12:$H$211,H209,$B$12:$B$211,B209)&lt;&gt;2,COUNTIFS($H$12:$H$211,H209,$E$12:$E$211,E209)&lt;&gt;1),"Ошибка: проверьте пару","OK")))</x:f>
      </x:c>
    </x:row>
    <x:row r="210" ht="21" customHeight="1">
      <x:c r="A210" s="8"/>
      <x:c r="B210" s="9"/>
      <x:c r="C210" s="8"/>
      <x:c r="D210" s="8"/>
      <x:c r="E210" s="8"/>
      <x:c r="F210" s="10"/>
      <x:c r="G210" s="10"/>
      <x:c r="H210" s="8"/>
      <x:c r="I210" s="27" t="str">
        <x:f>IF(OR(A210="",AND(F210&lt;&gt;"",NOT(ISNUMBER(F210))),AND(G210&lt;&gt;"",NOT(ISNUMBER(G210)))),"",IF(C210="Внутренний перевод",0,F210-G210))</x:f>
      </x:c>
      <x:c r="J210" s="3" t="str">
        <x:f>IF(COUNTA(A210:H210)=0,"",IF(OR(A210="",NOT(ISNUMBER(B210)),C210="",D210="",E210=""),"Ошибка: обязательные поля",IF(COUNTIFS($A$12:$A$211,A210)&gt;1,"Ошибка: повтор ID",IF(AND(C210&lt;&gt;"Операционная",C210&lt;&gt;"Инвестиционная",C210&lt;&gt;"Финансовая",C210&lt;&gt;"Внутренний перевод"),"Ошибка: вид деятельности",IF(OR(AND(F210&lt;&gt;"",NOT(ISNUMBER(F210))),AND(G210&lt;&gt;"",NOT(ISNUMBER(G210))),F210&lt;0,G210&lt;0,AND(F210&gt;0,G210&gt;0),SUM(F210:G210)=0),"Ошибка: одна сумма &gt; 0","OK")))))</x:f>
      </x:c>
      <x:c r="K210" s="29" t="str">
        <x:f>IF(OR(A210="",C210&lt;&gt;"Внутренний перевод",H210=""),"",SUMIFS($F$12:$F$211,$H$12:$H$211,H210,$C$12:$C$211,"Внутренний перевод")-SUMIFS($G$12:$G$211,$H$12:$H$211,H210,$C$12:$C$211,"Внутренний перевод"))</x:f>
      </x:c>
      <x:c r="L210" s="3" t="str">
        <x:f>IF(OR(A210="",C210&lt;&gt;"Внутренний перевод"),"",IF(H210="","Ошибка: нет ID перевода",IF(OR(COUNTIFS($H$12:$H$211,H210,$C$12:$C$211,"Внутренний перевод")&lt;&gt;2,ABS(K210)&gt;0.01,COUNTIFS($H$12:$H$211,H210,$B$12:$B$211,B210)&lt;&gt;2,COUNTIFS($H$12:$H$211,H210,$E$12:$E$211,E210)&lt;&gt;1),"Ошибка: проверьте пару","OK")))</x:f>
      </x:c>
    </x:row>
    <x:row r="211" ht="21" customHeight="1">
      <x:c r="A211" s="8"/>
      <x:c r="B211" s="9"/>
      <x:c r="C211" s="8"/>
      <x:c r="D211" s="8"/>
      <x:c r="E211" s="8"/>
      <x:c r="F211" s="10"/>
      <x:c r="G211" s="10"/>
      <x:c r="H211" s="8"/>
      <x:c r="I211" s="27" t="str">
        <x:f>IF(OR(A211="",AND(F211&lt;&gt;"",NOT(ISNUMBER(F211))),AND(G211&lt;&gt;"",NOT(ISNUMBER(G211)))),"",IF(C211="Внутренний перевод",0,F211-G211))</x:f>
      </x:c>
      <x:c r="J211" s="3" t="str">
        <x:f>IF(COUNTA(A211:H211)=0,"",IF(OR(A211="",NOT(ISNUMBER(B211)),C211="",D211="",E211=""),"Ошибка: обязательные поля",IF(COUNTIFS($A$12:$A$211,A211)&gt;1,"Ошибка: повтор ID",IF(AND(C211&lt;&gt;"Операционная",C211&lt;&gt;"Инвестиционная",C211&lt;&gt;"Финансовая",C211&lt;&gt;"Внутренний перевод"),"Ошибка: вид деятельности",IF(OR(AND(F211&lt;&gt;"",NOT(ISNUMBER(F211))),AND(G211&lt;&gt;"",NOT(ISNUMBER(G211))),F211&lt;0,G211&lt;0,AND(F211&gt;0,G211&gt;0),SUM(F211:G211)=0),"Ошибка: одна сумма &gt; 0","OK")))))</x:f>
      </x:c>
      <x:c r="K211" s="29" t="str">
        <x:f>IF(OR(A211="",C211&lt;&gt;"Внутренний перевод",H211=""),"",SUMIFS($F$12:$F$211,$H$12:$H$211,H211,$C$12:$C$211,"Внутренний перевод")-SUMIFS($G$12:$G$211,$H$12:$H$211,H211,$C$12:$C$211,"Внутренний перевод"))</x:f>
      </x:c>
      <x:c r="L211" s="3" t="str">
        <x:f>IF(OR(A211="",C211&lt;&gt;"Внутренний перевод"),"",IF(H211="","Ошибка: нет ID перевода",IF(OR(COUNTIFS($H$12:$H$211,H211,$C$12:$C$211,"Внутренний перевод")&lt;&gt;2,ABS(K211)&gt;0.01,COUNTIFS($H$12:$H$211,H211,$B$12:$B$211,B211)&lt;&gt;2,COUNTIFS($H$12:$H$211,H211,$E$12:$E$211,E211)&lt;&gt;1),"Ошибка: проверьте пару","OK")))</x:f>
      </x:c>
    </x:row>
  </x:sheetData>
  <x:conditionalFormatting sqref="J12:J211">
    <x:cfRule type="expression" dxfId="4" priority="1">
      <x:formula>LEFT(J12,6)="Ошибка"</x:formula>
    </x:cfRule>
  </x:conditionalFormatting>
  <x:conditionalFormatting sqref="L12:L211">
    <x:cfRule type="expression" dxfId="5" priority="2">
      <x:formula>LEFT(L12,6)="Ошибка"</x:formula>
    </x:cfRule>
  </x:conditionalFormatting>
  <x:conditionalFormatting sqref="K12:K211">
    <x:cfRule type="expression" dxfId="6" priority="3">
      <x:formula>AND(ISNUMBER(K12),ABS(K12)&gt;0.01)</x:formula>
    </x:cfRule>
  </x:conditionalFormatting>
  <x:dataValidations count="3">
    <x:dataValidation type="date" operator="between" sqref="B12:B211">
      <x:formula1>36526</x:formula1>
      <x:formula2>73050</x:formula2>
    </x:dataValidation>
    <x:dataValidation type="list" sqref="C12:C211">
      <x:formula1>"Операционная,Инвестиционная,Финансовая,Внутренний перевод"</x:formula1>
    </x:dataValidation>
    <x:dataValidation type="decimal" operator="greaterThanOrEqual" sqref="F12:G211">
      <x:formula1>0</x:formula1>
    </x:dataValidation>
  </x:dataValidations>
  <x:pageMargins left="0.7" right="0.7" top="0.75" bottom="0.75" header="0.3" footer="0.3"/>
</x:worksheet>
</file>