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22e55c215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езубыточность" sheetId="1" r:id="R06399531085648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&quot;.&quot;yyyy"/>
    <x:numFmt numFmtId="201" formatCode="#,##0;(#,##0);&quot;–&quot;"/>
    <x:numFmt numFmtId="202" formatCode="#,##0.00;(#,##0.00);&quot;–&quot;"/>
    <x:numFmt numFmtId="203" formatCode="0.0%;(0.0%);&quot;–&quot;"/>
  </x:numFmts>
  <x:fonts count="8">
    <x:font>
      <x:sz val="11"/>
      <x:name val="Carlito"/>
    </x:font>
    <x:font>
      <x:sz val="11"/>
      <x:color rgb="FF000000"/>
      <x:name val="Arial"/>
    </x:font>
    <x:font>
      <x:b/>
      <x:sz val="16"/>
      <x:color rgb="FF17324D"/>
      <x:name val="Arial"/>
    </x:font>
    <x:font>
      <x:sz val="11"/>
      <x:color rgb="FF1561A8"/>
      <x:name val="Arial"/>
    </x:font>
    <x:font>
      <x:i/>
      <x:sz val="10"/>
      <x:color rgb="FF64748B"/>
      <x:name val="Arial"/>
    </x:font>
    <x:font>
      <x:b/>
      <x:sz val="11"/>
      <x:color rgb="FFFFFFFF"/>
      <x:name val="Arial"/>
    </x:font>
    <x:font>
      <x:i/>
      <x:sz val="11"/>
      <x:color rgb="FF000000"/>
      <x:name val="Arial"/>
    </x:font>
    <x:font>
      <x:b/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B"/>
      </x:patternFill>
    </x:fill>
    <x:fill>
      <x:patternFill patternType="solid">
        <x:fgColor rgb="FF17324D"/>
      </x:patternFill>
    </x:fill>
    <x:fill>
      <x:patternFill patternType="solid">
        <x:fgColor rgb="FFE5F2F3"/>
      </x:patternFill>
    </x:fill>
  </x:fills>
  <x:borders count="2">
    <x:border/>
    <x:border>
      <x:top style="thin">
        <x:color rgb="FF087F8C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vertical="center"/>
    </x:xf>
    <x:xf numFmtId="201" fontId="7" fillId="4" borderId="1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3" fontId="6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1" fontId="7" fillId="4" borderId="1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4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1a3dff65e4398" /><Relationship Type="http://schemas.openxmlformats.org/officeDocument/2006/relationships/theme" Target="/xl/theme/theme1.xml" Id="Ra47f5752f1b74c1b" /><Relationship Type="http://schemas.openxmlformats.org/officeDocument/2006/relationships/sharedStrings" Target="/xl/sharedStrings.xml" Id="Rdb4584c441bf45ef" /><Relationship Type="http://schemas.openxmlformats.org/officeDocument/2006/relationships/worksheet" Target="/xl/worksheets/sheet1.xml" Id="R06399531085648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23" hidden="0" customWidth="1"/>
    <x:col min="4" max="4" width="3" hidden="0" customWidth="1"/>
    <x:col min="5" max="5" width="38" hidden="0" customWidth="1"/>
    <x:col min="6" max="6" width="30" hidden="0" customWidth="1"/>
  </x:cols>
  <x:sheetData>
    <x:row r="2" ht="22" customHeight="1">
      <x:c r="B2" s="3" t="str">
        <x:v>Хак Фин. Точка безубыточности</x:v>
      </x:c>
      <x:c r="C2" s="2"/>
      <x:c r="D2" s="2"/>
      <x:c r="E2" s="2"/>
      <x:c r="F2" s="2"/>
    </x:row>
    <x:row r="3" ht="22" customHeight="1">
      <x:c r="B3" s="2"/>
      <x:c r="C3" s="2"/>
      <x:c r="D3" s="2"/>
      <x:c r="E3" s="2"/>
      <x:c r="F3" s="2"/>
    </x:row>
    <x:row r="4" ht="22" customHeight="1">
      <x:c r="B4" s="2" t="str">
        <x:v>Месяц расчета</x:v>
      </x:c>
      <x:c r="C4" s="25" t="n">
        <x:v>46023</x:v>
      </x:c>
      <x:c r="D4" s="2"/>
      <x:c r="E4" s="2"/>
      <x:c r="F4" s="2"/>
    </x:row>
    <x:row r="5" ht="22" customHeight="1">
      <x:c r="B5" s="2"/>
      <x:c r="C5" s="2"/>
      <x:c r="D5" s="2"/>
      <x:c r="E5" s="2"/>
      <x:c r="F5" s="2"/>
    </x:row>
    <x:row r="6" ht="22" customHeight="1">
      <x:c r="B6" s="7" t="str">
        <x:v>1. Задайте цену, переменные затраты и постоянные расходы ниже.</x:v>
      </x:c>
      <x:c r="C6" s="2"/>
      <x:c r="D6" s="2"/>
      <x:c r="E6" s="2"/>
      <x:c r="F6" s="2"/>
    </x:row>
    <x:row r="7" ht="22" customHeight="1">
      <x:c r="B7" s="7" t="str">
        <x:v>2. Укажите план продаж в штуках.</x:v>
      </x:c>
      <x:c r="C7" s="2"/>
      <x:c r="D7" s="2"/>
      <x:c r="E7" s="2"/>
      <x:c r="F7" s="2"/>
    </x:row>
    <x:row r="8" ht="22" customHeight="1">
      <x:c r="B8" s="7" t="str">
        <x:v>3. Сравните план с минимальным объемом для покрытия расходов.</x:v>
      </x:c>
      <x:c r="C8" s="2"/>
      <x:c r="D8" s="2"/>
      <x:c r="E8" s="2"/>
      <x:c r="F8" s="2"/>
    </x:row>
    <x:row r="9" ht="22" customHeight="1">
      <x:c r="B9" s="2"/>
      <x:c r="C9" s="2"/>
      <x:c r="D9" s="2"/>
      <x:c r="E9" s="2"/>
      <x:c r="F9" s="2"/>
    </x:row>
    <x:row r="10" ht="32" customHeight="1">
      <x:c r="B10" s="11" t="str">
        <x:v>Результат</x:v>
      </x:c>
      <x:c r="C10" s="11" t="str">
        <x:v>Значение</x:v>
      </x:c>
      <x:c r="D10" s="2"/>
      <x:c r="E10" s="2"/>
      <x:c r="F10" s="2"/>
    </x:row>
    <x:row r="11" ht="22" customHeight="1">
      <x:c r="B11" s="2" t="str">
        <x:v>Маржинальный доход на единицу, ₽</x:v>
      </x:c>
      <x:c r="C11" s="26" t="n">
        <x:f>IF(COUNT(C25:C26)&lt;2,"н/д",IF(OR(C25&lt;=0,C26&lt;0),"н/д",C25-C26))</x:f>
        <x:v>2200</x:v>
      </x:c>
      <x:c r="D11" s="2"/>
      <x:c r="E11" s="7" t="str">
        <x:v>Один продукт или постоянный набор</x:v>
      </x:c>
      <x:c r="F11" s="2"/>
    </x:row>
    <x:row r="12" ht="22" customHeight="1">
      <x:c r="B12" s="16" t="str">
        <x:v>Доля маржинального дохода</x:v>
      </x:c>
      <x:c r="C12" s="27" t="n">
        <x:f>IF(ISNUMBER(C11),C11/C25,"н/д")</x:f>
        <x:v>0.44</x:v>
      </x:c>
      <x:c r="D12" s="2"/>
      <x:c r="E12" s="7" t="str">
        <x:v>продаж с неизменной средней ценой.</x:v>
      </x:c>
      <x:c r="F12" s="2"/>
    </x:row>
    <x:row r="13" ht="22" customHeight="1">
      <x:c r="B13" s="2" t="str">
        <x:v>Точка безубыточности, шт.</x:v>
      </x:c>
      <x:c r="C13" s="28" t="n">
        <x:f>IF(COUNT(C11,C27)&lt;2,"н/д",IF(OR(C11&lt;=0,C27&lt;0),"н/д",C27/C11))</x:f>
        <x:v>150</x:v>
      </x:c>
      <x:c r="D13" s="2"/>
      <x:c r="E13" s="2"/>
      <x:c r="F13" s="2"/>
    </x:row>
    <x:row r="14" ht="22" customHeight="1">
      <x:c r="B14" s="22" t="str">
        <x:v>Минимум целых единиц, шт.</x:v>
      </x:c>
      <x:c r="C14" s="29" t="n">
        <x:f>IF(ISNUMBER(C13),ROUNDUP(C13,0),"н/д")</x:f>
        <x:v>150</x:v>
      </x:c>
      <x:c r="D14" s="2"/>
      <x:c r="E14" s="7" t="str">
        <x:v>Цена и переменные затраты постоянны</x:v>
      </x:c>
      <x:c r="F14" s="2"/>
    </x:row>
    <x:row r="15" ht="22" customHeight="1">
      <x:c r="B15" s="2" t="str">
        <x:v>Выручка безубыточности, ₽</x:v>
      </x:c>
      <x:c r="C15" s="26" t="n">
        <x:f>IF(ISNUMBER(C13),C13*C25,"н/д")</x:f>
        <x:v>750000</x:v>
      </x:c>
      <x:c r="D15" s="2"/>
      <x:c r="E15" s="7" t="str">
        <x:v>на всем анализируемом объеме.</x:v>
      </x:c>
      <x:c r="F15" s="2"/>
    </x:row>
    <x:row r="16" ht="22" customHeight="1">
      <x:c r="B16" s="22" t="str">
        <x:v>Прибыль при плане, ₽</x:v>
      </x:c>
      <x:c r="C16" s="29" t="n">
        <x:f>IF(COUNT(C11,C27:C28)&lt;3,"н/д",IF(OR(C27&lt;0,C28&lt;0),"н/д",C11*C28-C27))</x:f>
        <x:v>110000</x:v>
      </x:c>
      <x:c r="D16" s="2"/>
      <x:c r="E16" s="2"/>
      <x:c r="F16" s="2"/>
    </x:row>
    <x:row r="17" ht="22" customHeight="1">
      <x:c r="B17" s="2" t="str">
        <x:v>Запас / дефицит к плану, шт.</x:v>
      </x:c>
      <x:c r="C17" s="26" t="n">
        <x:f>IF(COUNT(C13,C28)&lt;2,"н/д",IF(C28&lt;0,"н/д",C28-C13))</x:f>
        <x:v>50</x:v>
      </x:c>
      <x:c r="D17" s="2"/>
      <x:c r="E17" s="7" t="str">
        <x:v>При марже ≤ 0 точка не определяется.</x:v>
      </x:c>
      <x:c r="F17" s="2"/>
    </x:row>
    <x:row r="18" ht="22" customHeight="1">
      <x:c r="B18" s="16" t="str">
        <x:v>Запас / дефицит к плану, %</x:v>
      </x:c>
      <x:c r="C18" s="27" t="n">
        <x:f>IF(COUNT(C17,C28)&lt;2,"н/д",IF(C28&lt;=0,"н/д",C17/C28))</x:f>
        <x:v>0.25</x:v>
      </x:c>
      <x:c r="D18" s="2"/>
      <x:c r="E18" s="7" t="str">
        <x:v>При нулевом плане запас в % — «н/д».</x:v>
      </x:c>
      <x:c r="F18" s="2"/>
    </x:row>
    <x:row r="19" ht="22" customHeight="1">
      <x:c r="B19" s="2"/>
      <x:c r="C19" s="2"/>
      <x:c r="D19" s="2"/>
      <x:c r="E19" s="2"/>
      <x:c r="F19" s="2"/>
    </x:row>
    <x:row r="20" ht="34" customHeight="1">
      <x:c r="B20" s="2" t="str">
        <x:v>Условия расчета</x:v>
      </x:c>
      <x:c r="C20" s="12" t="str">
        <x:f>IF(COUNT(C25:C28)&lt;4,"Заполните ввод",IF(OR(C25&lt;=0,C26&lt;0,C27&lt;0,C28&lt;0),"Исправьте ввод",IF(C25&lt;=C26,"Маржа ≤ 0","Рассчитано")))</x:f>
        <x:v>Рассчитано</x:v>
      </x:c>
      <x:c r="D20" s="2"/>
      <x:c r="E20" s="2"/>
      <x:c r="F20" s="2"/>
    </x:row>
    <x:row r="21" ht="22" customHeight="1">
      <x:c r="B21" s="2"/>
      <x:c r="C21" s="2"/>
      <x:c r="D21" s="2"/>
      <x:c r="E21" s="2"/>
      <x:c r="F21" s="2"/>
    </x:row>
    <x:row r="22" ht="22" customHeight="1">
      <x:c r="B22" s="2"/>
      <x:c r="C22" s="2"/>
      <x:c r="D22" s="2"/>
      <x:c r="E22" s="2"/>
      <x:c r="F22" s="2"/>
    </x:row>
    <x:row r="23" ht="32" customHeight="1">
      <x:c r="B23" s="11" t="str">
        <x:v>Ввод за один месяц</x:v>
      </x:c>
      <x:c r="C23" s="11" t="str">
        <x:v>Значение</x:v>
      </x:c>
      <x:c r="D23" s="2"/>
      <x:c r="E23" s="7" t="str">
        <x:v>Не включайте переменные затраты</x:v>
      </x:c>
      <x:c r="F23" s="2"/>
    </x:row>
    <x:row r="24" ht="22" customHeight="1">
      <x:c r="B24" s="7" t="str">
        <x:v>Учебные данные. Замените своими.</x:v>
      </x:c>
      <x:c r="C24" s="2"/>
      <x:c r="D24" s="2"/>
      <x:c r="E24" s="7" t="str">
        <x:v>повторно в постоянные расходы.</x:v>
      </x:c>
      <x:c r="F24" s="2"/>
    </x:row>
    <x:row r="25" ht="22" customHeight="1">
      <x:c r="B25" s="2" t="str">
        <x:v>Цена за единицу, ₽</x:v>
      </x:c>
      <x:c r="C25" s="30" t="n">
        <x:v>5000</x:v>
      </x:c>
      <x:c r="D25" s="2"/>
      <x:c r="E25" s="2"/>
      <x:c r="F25" s="2"/>
    </x:row>
    <x:row r="26" ht="22" customHeight="1">
      <x:c r="B26" s="2" t="str">
        <x:v>Переменные затраты на единицу, ₽</x:v>
      </x:c>
      <x:c r="C26" s="30" t="n">
        <x:v>2800</x:v>
      </x:c>
      <x:c r="D26" s="2"/>
      <x:c r="E26" s="7" t="str">
        <x:v>Суммы на сопоставимой базе НДС.</x:v>
      </x:c>
      <x:c r="F26" s="2"/>
    </x:row>
    <x:row r="27" ht="22" customHeight="1">
      <x:c r="B27" s="2" t="str">
        <x:v>Постоянные расходы за месяц, ₽</x:v>
      </x:c>
      <x:c r="C27" s="30" t="n">
        <x:v>330000</x:v>
      </x:c>
      <x:c r="D27" s="2"/>
      <x:c r="E27" s="7" t="str">
        <x:v>Это прибыль до налога и процентов,</x:v>
      </x:c>
      <x:c r="F27" s="2"/>
    </x:row>
    <x:row r="28" ht="22" customHeight="1">
      <x:c r="B28" s="2" t="str">
        <x:v>План продаж, шт.</x:v>
      </x:c>
      <x:c r="C28" s="30" t="n">
        <x:v>200</x:v>
      </x:c>
      <x:c r="D28" s="2"/>
      <x:c r="E28" s="7" t="str">
        <x:v>если их нет в заданных затратах.</x:v>
      </x:c>
      <x:c r="F28" s="2"/>
    </x:row>
    <x:row r="29" ht="22" customHeight="1">
      <x:c r="B29" s="2"/>
      <x:c r="C29" s="2"/>
      <x:c r="D29" s="2"/>
      <x:c r="E29" s="2"/>
      <x:c r="F29" s="2"/>
    </x:row>
    <x:row r="30" ht="22" customHeight="1">
      <x:c r="B30" s="7" t="str">
        <x:v>Голубые ячейки — ввод. Черные значения — формулы. Пример вымышленный.</x:v>
      </x:c>
      <x:c r="C30" s="2"/>
      <x:c r="D30" s="2"/>
      <x:c r="E30" s="2"/>
      <x:c r="F30" s="2"/>
    </x:row>
    <x:row r="31" ht="22" customHeight="1">
      <x:c r="B31" s="2"/>
      <x:c r="C31" s="2"/>
      <x:c r="D31" s="2"/>
      <x:c r="E31" s="2"/>
      <x:c r="F31" s="2"/>
    </x:row>
    <x:row r="32" ht="22" customHeight="1">
      <x:c r="B32" s="2"/>
      <x:c r="C32" s="2"/>
      <x:c r="D32" s="2"/>
      <x:c r="E32" s="2"/>
      <x:c r="F32" s="2"/>
    </x:row>
    <x:row r="33" ht="22" customHeight="1">
      <x:c r="B33" s="7" t="str">
        <x:v>Точка в штуках может быть дробной. Для неделимых единиц используйте строку «Минимум целых единиц».</x:v>
      </x:c>
      <x:c r="C33" s="2"/>
      <x:c r="D33" s="2"/>
      <x:c r="E33" s="2"/>
      <x:c r="F33" s="2"/>
    </x:row>
    <x:row r="34" ht="22" customHeight="1">
      <x:c r="B34" s="7" t="str">
        <x:v>Выручка безубыточности рассчитана по дробной точке. Отрицательный запас означает дефицит продаж.</x:v>
      </x:c>
      <x:c r="C34" s="2"/>
      <x:c r="D34" s="2"/>
      <x:c r="E34" s="2"/>
      <x:c r="F34" s="2"/>
    </x:row>
    <x:row r="35" ht="22" customHeight="1">
      <x:c r="B35" s="2"/>
      <x:c r="C35" s="2"/>
      <x:c r="D35" s="2"/>
      <x:c r="E35" s="2"/>
      <x:c r="F35" s="2"/>
    </x:row>
    <x:row r="36" ht="22" customHeight="1">
      <x:c r="B36" s="2"/>
      <x:c r="C36" s="2"/>
      <x:c r="D36" s="2"/>
      <x:c r="E36" s="2"/>
      <x:c r="F36" s="2"/>
    </x:row>
    <x:row r="37" ht="22" customHeight="1">
      <x:c r="B37" s="2"/>
      <x:c r="C37" s="2"/>
      <x:c r="D37" s="2"/>
      <x:c r="E37" s="2"/>
      <x:c r="F37" s="2"/>
    </x:row>
  </x:sheetData>
  <x:conditionalFormatting sqref="C20:C20">
    <x:cfRule type="containsText" dxfId="0" priority="1" operator="containsText" text="Исправьте"/>
    <x:cfRule type="containsText" dxfId="1" priority="2" operator="containsText" text="Заполните"/>
    <x:cfRule type="containsText" dxfId="2" priority="3" operator="containsText" text="Маржа"/>
  </x:conditionalFormatting>
  <x:conditionalFormatting sqref="C16:C18">
    <x:cfRule type="cellIs" dxfId="3" priority="4" operator="lessThan">
      <x:formula>0</x:formula>
    </x:cfRule>
  </x:conditionalFormatting>
  <x:dataValidations count="3">
    <x:dataValidation type="date" errorStyle="stop" operator="between" showErrorMessage="1" errorTitle="Проверьте дату" error="Введите дату с 01.01.2000 по 31.12.2100." sqref="C4">
      <x:formula1>DATE(2000,1,1)</x:formula1>
      <x:formula2>DATE(2100,12,31)</x:formula2>
    </x:dataValidation>
    <x:dataValidation type="whole" errorStyle="stop" operator="between" showErrorMessage="1" errorTitle="Проверьте число" error="Введите целое число от 1 до 1000000000000." sqref="C25">
      <x:formula1>1</x:formula1>
      <x:formula2>1000000000000</x:formula2>
    </x:dataValidation>
    <x:dataValidation type="whole" errorStyle="stop" operator="between" showErrorMessage="1" errorTitle="Проверьте число" error="Введите целое число от 0 до 1000000000000." sqref="C26:C28">
      <x:formula1>0</x:formula1>
      <x:formula2>1000000000000</x:formula2>
    </x:dataValidation>
  </x:dataValidations>
  <x:pageMargins left="0.7" right="0.7" top="0.75" bottom="0.75" header="0.3" footer="0.3"/>
</x:worksheet>
</file>